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CIAF-GERENCIA\Desktop\Aco\TRANSPARENCIA\CARGA DATOS EN EL PORTAL TRANSPARENCIA\Evaluación transparencia 2021\"/>
    </mc:Choice>
  </mc:AlternateContent>
  <xr:revisionPtr revIDLastSave="0" documentId="13_ncr:1_{7B9D648C-1EA1-483B-BC5B-826A895714DB}" xr6:coauthVersionLast="47" xr6:coauthVersionMax="47" xr10:uidLastSave="{00000000-0000-0000-0000-000000000000}"/>
  <bookViews>
    <workbookView xWindow="15" yWindow="0" windowWidth="28770" windowHeight="15600" tabRatio="622" xr2:uid="{00000000-000D-0000-FFFF-FFFF00000000}"/>
  </bookViews>
  <sheets>
    <sheet name="Contratos menores 2021" sheetId="14" r:id="rId1"/>
    <sheet name="Enero" sheetId="12" r:id="rId2"/>
    <sheet name="Febrero" sheetId="13" r:id="rId3"/>
    <sheet name="Marzo" sheetId="2" r:id="rId4"/>
    <sheet name="Abril" sheetId="3" r:id="rId5"/>
    <sheet name="Mayo" sheetId="4" r:id="rId6"/>
    <sheet name="Junio" sheetId="5" r:id="rId7"/>
    <sheet name="Julio" sheetId="6" r:id="rId8"/>
    <sheet name="Agosto" sheetId="7" r:id="rId9"/>
    <sheet name="Septiembre" sheetId="8" r:id="rId10"/>
    <sheet name="Octubre" sheetId="15" r:id="rId11"/>
    <sheet name="Noviembre" sheetId="16" r:id="rId12"/>
    <sheet name="Diciembre" sheetId="17" r:id="rId13"/>
  </sheet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4" i="14" l="1"/>
  <c r="E19" i="14"/>
  <c r="E20" i="14" s="1"/>
  <c r="F13" i="14"/>
  <c r="D19" i="14"/>
  <c r="D20" i="14" s="1"/>
  <c r="C19" i="14"/>
  <c r="C20" i="14" s="1"/>
  <c r="B19" i="14"/>
  <c r="B20" i="14" s="1"/>
  <c r="F17" i="14"/>
  <c r="F16" i="14"/>
  <c r="F20" i="14" l="1"/>
  <c r="F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E4" authorId="0" shapeId="0" xr:uid="{0E210507-EA24-4BDB-89E2-257174A19BB6}">
      <text>
        <r>
          <rPr>
            <b/>
            <sz val="9"/>
            <color indexed="81"/>
            <rFont val="Tahoma"/>
            <family val="2"/>
          </rPr>
          <t>CIAF-GERENCIA:</t>
        </r>
        <r>
          <rPr>
            <sz val="9"/>
            <color indexed="81"/>
            <rFont val="Tahoma"/>
            <family val="2"/>
          </rPr>
          <t xml:space="preserve">
Se pidieron 4 ofertas y una empresa no atendió la solicitud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C2" authorId="0" shapeId="0" xr:uid="{034673E2-2AD4-4D9D-A37A-A404D3437B18}">
      <text>
        <r>
          <rPr>
            <b/>
            <sz val="9"/>
            <color indexed="81"/>
            <rFont val="Tahoma"/>
            <family val="2"/>
          </rPr>
          <t>CIAF-GERENCIA:</t>
        </r>
        <r>
          <rPr>
            <sz val="9"/>
            <color indexed="81"/>
            <rFont val="Tahoma"/>
            <family val="2"/>
          </rPr>
          <t xml:space="preserve">
Se ha estimado un plazo de ejecución de 5 días laborales (informe necesidad gerencia)</t>
        </r>
      </text>
    </comment>
    <comment ref="E2" authorId="0" shapeId="0" xr:uid="{F59F3C8A-EC33-4C12-8B5E-4612424D1F29}">
      <text>
        <r>
          <rPr>
            <b/>
            <sz val="9"/>
            <color indexed="81"/>
            <rFont val="Tahoma"/>
            <family val="2"/>
          </rPr>
          <t>CIAF-GERENCIA:</t>
        </r>
        <r>
          <rPr>
            <sz val="9"/>
            <color indexed="81"/>
            <rFont val="Tahoma"/>
            <family val="2"/>
          </rPr>
          <t xml:space="preserve">
Se pidieron 3 ofertas y una empresa no atendió la solicitud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E2" authorId="0" shapeId="0" xr:uid="{2C57B967-19B7-4D3F-83B4-D29BE3A4A081}">
      <text>
        <r>
          <rPr>
            <b/>
            <sz val="9"/>
            <color indexed="81"/>
            <rFont val="Tahoma"/>
            <family val="2"/>
          </rPr>
          <t>CIAF-GERENCIA:</t>
        </r>
        <r>
          <rPr>
            <sz val="9"/>
            <color indexed="81"/>
            <rFont val="Tahoma"/>
            <family val="2"/>
          </rPr>
          <t xml:space="preserve">
Se pidieron 3 ofertas y una empresa no atendió la solicitud</t>
        </r>
      </text>
    </comment>
    <comment ref="C3" authorId="0" shapeId="0" xr:uid="{7B3E47EF-A63C-406C-8213-D6C07A75E767}">
      <text>
        <r>
          <rPr>
            <b/>
            <sz val="9"/>
            <color indexed="81"/>
            <rFont val="Tahoma"/>
            <family val="2"/>
          </rPr>
          <t>CIAF-GERENCIA:</t>
        </r>
        <r>
          <rPr>
            <sz val="9"/>
            <color indexed="81"/>
            <rFont val="Tahoma"/>
            <family val="2"/>
          </rPr>
          <t xml:space="preserve">
No se especificó duración en la propuesta, se entiende que es por lo que dure el procedimiento con un máximo de 12 meses (plazo máximo contrato menor según Ley 9/2017)
</t>
        </r>
      </text>
    </comment>
    <comment ref="E3" authorId="0" shapeId="0" xr:uid="{309025B1-992B-4170-8328-885B19E21A53}">
      <text>
        <r>
          <rPr>
            <b/>
            <sz val="9"/>
            <color indexed="81"/>
            <rFont val="Tahoma"/>
            <family val="2"/>
          </rPr>
          <t>CIAF-GERENCIA:</t>
        </r>
        <r>
          <rPr>
            <sz val="9"/>
            <color indexed="81"/>
            <rFont val="Tahoma"/>
            <family val="2"/>
          </rPr>
          <t xml:space="preserve">
Se realizó una única oferta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E2" authorId="0" shapeId="0" xr:uid="{62366F82-AED4-4323-9EB6-BB06F71322E5}">
      <text>
        <r>
          <rPr>
            <b/>
            <sz val="9"/>
            <color indexed="81"/>
            <rFont val="Tahoma"/>
            <family val="2"/>
          </rPr>
          <t>CIAF-GERENCIA:</t>
        </r>
        <r>
          <rPr>
            <sz val="9"/>
            <color indexed="81"/>
            <rFont val="Tahoma"/>
            <family val="2"/>
          </rPr>
          <t xml:space="preserve">
Se pidieron 4 ofertas y solo una empresa atendió la solicitud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E2" authorId="0" shapeId="0" xr:uid="{9FD9CDA1-0073-4A64-A71B-AFAF9EFA5647}">
      <text>
        <r>
          <rPr>
            <b/>
            <sz val="9"/>
            <color indexed="81"/>
            <rFont val="Tahoma"/>
            <family val="2"/>
          </rPr>
          <t>CIAF-GERENCIA:</t>
        </r>
        <r>
          <rPr>
            <sz val="9"/>
            <color indexed="81"/>
            <rFont val="Tahoma"/>
            <family val="2"/>
          </rPr>
          <t xml:space="preserve">
Se solicitaron 4 ofertas, sólo respondieron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E2" authorId="0" shapeId="0" xr:uid="{CCAC0907-A274-4335-9AC0-799FEB9FD72C}">
      <text>
        <r>
          <rPr>
            <b/>
            <sz val="9"/>
            <color indexed="81"/>
            <rFont val="Tahoma"/>
            <family val="2"/>
          </rPr>
          <t>CIAF-GERENCIA:</t>
        </r>
        <r>
          <rPr>
            <sz val="9"/>
            <color indexed="81"/>
            <rFont val="Tahoma"/>
            <family val="2"/>
          </rPr>
          <t xml:space="preserve">
Se solicitaron 3 ofertas, sólo respondió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CIAF-GERENCIA</author>
  </authors>
  <commentList>
    <comment ref="E2" authorId="0" shapeId="0" xr:uid="{0A87531D-7892-4372-8583-C2E206D1A708}">
      <text>
        <r>
          <rPr>
            <b/>
            <sz val="9"/>
            <color indexed="81"/>
            <rFont val="Tahoma"/>
            <family val="2"/>
          </rPr>
          <t>CIAF-GERENCIA:</t>
        </r>
        <r>
          <rPr>
            <sz val="9"/>
            <color indexed="81"/>
            <rFont val="Tahoma"/>
            <family val="2"/>
          </rPr>
          <t xml:space="preserve">
Se solicitaron 4 ofertas y respondieron 2 empresas</t>
        </r>
      </text>
    </comment>
  </commentList>
</comments>
</file>

<file path=xl/sharedStrings.xml><?xml version="1.0" encoding="utf-8"?>
<sst xmlns="http://schemas.openxmlformats.org/spreadsheetml/2006/main" count="255" uniqueCount="95">
  <si>
    <t>Expediente</t>
  </si>
  <si>
    <t>CIF_NIF</t>
  </si>
  <si>
    <t>Descripción</t>
  </si>
  <si>
    <t>Contratista</t>
  </si>
  <si>
    <t>Total Presupuesto</t>
  </si>
  <si>
    <t>Duración</t>
  </si>
  <si>
    <t>Órgano Responsable</t>
  </si>
  <si>
    <t>Nº Licitadores</t>
  </si>
  <si>
    <t xml:space="preserve">Fecha </t>
  </si>
  <si>
    <t>Decreto Adjud. / Providencia Adjud. / Decreto ADOPR</t>
  </si>
  <si>
    <t>Leyenda:</t>
  </si>
  <si>
    <r>
      <rPr>
        <b/>
        <sz val="10"/>
        <color indexed="8"/>
        <rFont val="Arial"/>
        <family val="2"/>
      </rPr>
      <t>Decreto Adjud.:</t>
    </r>
    <r>
      <rPr>
        <sz val="10"/>
        <color indexed="8"/>
        <rFont val="Arial"/>
        <family val="2"/>
      </rPr>
      <t xml:space="preserve"> Decreto de adjudicación</t>
    </r>
  </si>
  <si>
    <r>
      <rPr>
        <b/>
        <sz val="10"/>
        <color indexed="8"/>
        <rFont val="Arial"/>
        <family val="2"/>
      </rPr>
      <t>Providencia Adjud.:</t>
    </r>
    <r>
      <rPr>
        <sz val="10"/>
        <color indexed="8"/>
        <rFont val="Arial"/>
        <family val="2"/>
      </rPr>
      <t xml:space="preserve"> Providencia de adjudicación</t>
    </r>
  </si>
  <si>
    <r>
      <rPr>
        <b/>
        <sz val="10"/>
        <color indexed="8"/>
        <rFont val="Arial"/>
        <family val="2"/>
      </rPr>
      <t>S/D</t>
    </r>
    <r>
      <rPr>
        <sz val="10"/>
        <color indexed="8"/>
        <rFont val="Arial"/>
        <family val="2"/>
      </rPr>
      <t>: Sin duración</t>
    </r>
  </si>
  <si>
    <r>
      <rPr>
        <b/>
        <sz val="10"/>
        <color indexed="8"/>
        <rFont val="Arial"/>
        <family val="2"/>
      </rPr>
      <t>Decreto ADOPR:</t>
    </r>
    <r>
      <rPr>
        <sz val="10"/>
        <color indexed="8"/>
        <rFont val="Arial"/>
        <family val="2"/>
      </rPr>
      <t xml:space="preserve"> Decreto de Autorizar, Disponer, Reconocer la Obligación y ordenar el Pago</t>
    </r>
  </si>
  <si>
    <t>NO EXITEN LICITACIONES</t>
  </si>
  <si>
    <t>A76624345</t>
  </si>
  <si>
    <t>Número de contratos menores formalizados, trimestralmente, especificando el importe global de los mismos y el porcentaje que representan respecto de la totalidad de los contratos formalizados.</t>
  </si>
  <si>
    <t>1er trim</t>
  </si>
  <si>
    <t>2º trim</t>
  </si>
  <si>
    <t xml:space="preserve">3er trim </t>
  </si>
  <si>
    <t>4º trim</t>
  </si>
  <si>
    <t>TOTAL</t>
  </si>
  <si>
    <t>Fecha actualización</t>
  </si>
  <si>
    <t>Referencia normativa</t>
  </si>
  <si>
    <t>Artículo 28.2.c) de la Ley 12/2014, de 26 de diciembre, de Transparencia y de Acceso a la Información Pública de la Comunidad Autónoma de Canarias.</t>
  </si>
  <si>
    <t xml:space="preserve">CANARAGUA CONCESIONES S.A </t>
  </si>
  <si>
    <t>AÑO 2021</t>
  </si>
  <si>
    <t xml:space="preserve">Nº contratos menores formalizados </t>
  </si>
  <si>
    <t>Importe global contratos menores</t>
  </si>
  <si>
    <t>NO EXISTEN LICITACIONES</t>
  </si>
  <si>
    <t>2021/00000809V</t>
  </si>
  <si>
    <t>CONTRATACIÓN DEL SERVICIO DE INSPECCIÓN TÉCNICA PARA LOS VEHÍCULOS DEL CONSEJO INSULAR DE AGUAS DE FUERTEVENTURA.</t>
  </si>
  <si>
    <t>12 meses</t>
  </si>
  <si>
    <t xml:space="preserve">ITEUVE CANARIAS AEROPUERTO EL MATORRAL, S.L. </t>
  </si>
  <si>
    <t>DECRETO ADJUDICACIÓN CIA/2021/47</t>
  </si>
  <si>
    <t>CIF_NIF del 
contratista</t>
  </si>
  <si>
    <t>2020/00028438A</t>
  </si>
  <si>
    <t>EXPEDIENTE DE INDEMNIZACIÓN DE GASTOS Nº 1_2021 "OPERATIVIDAD DE LAS INSTALACIONES DE LA 
ESTACIÓN DEPURADORA DE AGUAS RESIDUALES DEL NÚCLEO DE BETANCURIA".</t>
  </si>
  <si>
    <t>2,68 meses</t>
  </si>
  <si>
    <t>B76189166</t>
  </si>
  <si>
    <t>DECRETO ADOPR CIA/2021/48</t>
  </si>
  <si>
    <t xml:space="preserve">% contratos menores sobre total 
contratos formalizados </t>
  </si>
  <si>
    <t>Nº contratos formalizados (resto contratos)</t>
  </si>
  <si>
    <t>Importe global contratos formalizados 
(resto contratos)</t>
  </si>
  <si>
    <t>Importe total contratos formalizados</t>
  </si>
  <si>
    <t>2021/00000811L</t>
  </si>
  <si>
    <t>CONTRATACIÓN DE PÓLIZA DE SEGURO PARA LOS VEHÍCULOS DEL CONSEJO INSULAR DE AGUAS DE FUERTEVENTURA</t>
  </si>
  <si>
    <t>A28141935</t>
  </si>
  <si>
    <t>MAPFRE ESPAÑA, COMPAÑÍA DE SEGUROS Y REASEGUROS, S.A.</t>
  </si>
  <si>
    <t>DECRETO ADJUDICACIÓN CIA/2021/56</t>
  </si>
  <si>
    <t>2020/00030173J</t>
  </si>
  <si>
    <t>SUMINISTRO DE MAMPARAS DE PROTECCIÓN PARA INSTALAR EN EL MOSTRADOR DE ATENCIÓN AL PÚBLICO Y EN VARIOS PUESTOS DE TRABAJO EN LAS OFICINAS DEL CONSEJO INSULAR DE AGUAS DE FUERTEVENTURA</t>
  </si>
  <si>
    <t>B35855709</t>
  </si>
  <si>
    <t>CRISTALERÍA PUERTO CABRAS, S.L.</t>
  </si>
  <si>
    <t>DECRETO ADJUDICACIÓN CIA/2021/124</t>
  </si>
  <si>
    <t xml:space="preserve">5 días </t>
  </si>
  <si>
    <t>2021/00009426B</t>
  </si>
  <si>
    <t>SUMINISTRO REPUESTOS Y ACCESORIOS PARA VEHÍCULOS DEL CIAF (GC9775BS, 2241DFR, 3483GHC)</t>
  </si>
  <si>
    <t>Adrián Gil García (Autorecambios Gil)</t>
  </si>
  <si>
    <t>78536076T</t>
  </si>
  <si>
    <t>DECRETO ADJUDICACIÓN CIA/2021/148</t>
  </si>
  <si>
    <t>2021/00010805F</t>
  </si>
  <si>
    <t>DEFENSA JURÍDICA EN PROCEDIMIENTO ORDINARIO NÚM. 206/2021CON MOTIVO DE LA DENUNCIA CURSADA POR DISA FUERTEVENTURA, S.L.  EN RELACIÓN AL PROCEDIMIENTO DE CADUCIDAD DEL EXPTE 2021/17624E (02/12-TCP)</t>
  </si>
  <si>
    <t>78540937P
78535614K
78486487E</t>
  </si>
  <si>
    <t>Juan Pedro Martín Luzardo
Janet del Carmen Rodríguez Alonso
Mª Elena Perdomo Luz</t>
  </si>
  <si>
    <t>2021/00011486K</t>
  </si>
  <si>
    <t xml:space="preserve">TRASPLANTE DE 8 TARAJALES EN UN TRAMO DE CAUCE PÚBLICO DEL BCO. LA FLORIDA (BCO. GRAN TARAJAL), T.M. TUINEJE </t>
  </si>
  <si>
    <t xml:space="preserve"> 1 mes</t>
  </si>
  <si>
    <t>B35225010</t>
  </si>
  <si>
    <t>Jardican, S.L.U.</t>
  </si>
  <si>
    <t>DECRETO ADJUDICACIÓN CIA/2021/168</t>
  </si>
  <si>
    <t>DECRETO ADJUDICACIÓN CIA/2021/149 y CIA/2021/188 - 20/08/2021 (rectificación adjudicación abogados)</t>
  </si>
  <si>
    <t>2021/00010717B</t>
  </si>
  <si>
    <t>SUMINISTRO VESTUARIO PERSONAL VIGILANCIA CIAF</t>
  </si>
  <si>
    <t>B35112895</t>
  </si>
  <si>
    <t>SUMINISTRO NEUMÁTICOS VEHÍCULOS CIAF</t>
  </si>
  <si>
    <t>NEUMÁTICOS FUERTEVENTURA, S.L.</t>
  </si>
  <si>
    <t>DECRETO ADJUDICACIÓN CIA/2021/196</t>
  </si>
  <si>
    <t>2021/00014708T</t>
  </si>
  <si>
    <t>42887976Z</t>
  </si>
  <si>
    <t>GUADALUPE RUIZ RIVEROL (UNIFORMES MAR AZUL)</t>
  </si>
  <si>
    <t>DECRETO ADJUDICACIÓN CIA/2020/222</t>
  </si>
  <si>
    <t>2021/00019292F</t>
  </si>
  <si>
    <t>ADQUISICIÓN EQUIPOS INFORMÁTICOS PARA DIFERENTES PUESTOS DE TRABAJO EN LAS OFICINAS DEL CIAF</t>
  </si>
  <si>
    <t>2 meses</t>
  </si>
  <si>
    <t>TELECOMUNICACIONES JRM 3,0, S.L.</t>
  </si>
  <si>
    <t>B76147420</t>
  </si>
  <si>
    <t>DECRETO ADJUDICACIÓN CIA/2021/239</t>
  </si>
  <si>
    <t>2021/00021935M</t>
  </si>
  <si>
    <t>CONTRATACIÓN DE SERVICIOS DE MAQUINARIA PARA LA REALIZACIÓN DE TRABAJOS DE LIMPIEZA  EN EL TRAMO DE CANALIZACIÓN HIDRÁULICA DEL CAUCE PÚBLICO DEL BCO. DEL CIERVO AFECTADO POR LA OBRA DE DRENAJE TRANSVERSAL DEL PASEO MARÍTIMO DE MORRO JABLE, EN EL ÁMBITO URBANO DE MORRO JABLE, T.M. DE PÁJARA.</t>
  </si>
  <si>
    <t xml:space="preserve">9 días </t>
  </si>
  <si>
    <t>B76171867</t>
  </si>
  <si>
    <t>TRANSPORTES Y EXCAVACIONES MARTÍN OJEDA, S.L.</t>
  </si>
  <si>
    <t>CIA/2021/256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</si>
</sst>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5" x14ac:knownFonts="1">
    <font>
      <sz val="10"/>
      <color indexed="8"/>
      <name val="Arial"/>
    </font>
    <font>
      <sz val="10"/>
      <color indexed="8"/>
      <name val="Arial"/>
      <family val="2"/>
    </font>
    <font>
      <sz val="11"/>
      <name val="Arial"/>
      <family val="2"/>
    </font>
    <font>
      <b/>
      <sz val="11"/>
      <name val="Arial"/>
      <family val="2"/>
    </font>
    <font>
      <sz val="10"/>
      <color theme="1"/>
      <name val="Arial"/>
      <family val="2"/>
    </font>
    <font>
      <b/>
      <sz val="10"/>
      <color indexed="8"/>
      <name val="Arial"/>
      <family val="2"/>
    </font>
    <font>
      <sz val="10"/>
      <name val="Arial"/>
      <family val="2"/>
    </font>
    <font>
      <b/>
      <sz val="10"/>
      <name val="Arial"/>
      <family val="2"/>
    </font>
    <font>
      <u/>
      <sz val="10"/>
      <color theme="10"/>
      <name val="Arial"/>
      <family val="2"/>
    </font>
    <font>
      <sz val="10"/>
      <color rgb="FFFF0000"/>
      <name val="Arial"/>
      <family val="2"/>
    </font>
    <font>
      <b/>
      <sz val="10"/>
      <color rgb="FFFF0000"/>
      <name val="Arial"/>
      <family val="2"/>
    </font>
    <font>
      <sz val="9"/>
      <color indexed="81"/>
      <name val="Tahoma"/>
      <family val="2"/>
    </font>
    <font>
      <b/>
      <sz val="9"/>
      <color indexed="81"/>
      <name val="Tahoma"/>
      <family val="2"/>
    </font>
    <font>
      <sz val="8"/>
      <name val="Arial"/>
      <family val="2"/>
    </font>
    <font>
      <sz val="10"/>
      <color indexed="8"/>
      <name val="Arial"/>
    </font>
  </fonts>
  <fills count="6">
    <fill>
      <patternFill patternType="none"/>
    </fill>
    <fill>
      <patternFill patternType="gray125"/>
    </fill>
    <fill>
      <patternFill patternType="solid">
        <fgColor theme="4"/>
        <bgColor theme="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applyNumberFormat="0" applyFill="0" applyBorder="0" applyAlignment="0" applyProtection="0"/>
    <xf numFmtId="9" fontId="14" fillId="0" borderId="0" applyFont="0" applyFill="0" applyBorder="0" applyAlignment="0" applyProtection="0"/>
  </cellStyleXfs>
  <cellXfs count="124">
    <xf numFmtId="0" fontId="0" fillId="0" borderId="0" xfId="0"/>
    <xf numFmtId="0" fontId="0" fillId="0" borderId="0" xfId="0" applyAlignment="1">
      <alignment wrapText="1"/>
    </xf>
    <xf numFmtId="0" fontId="1" fillId="0" borderId="0" xfId="0" applyFont="1"/>
    <xf numFmtId="0" fontId="5" fillId="0" borderId="0" xfId="0" applyFont="1"/>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4" fontId="7" fillId="2" borderId="2"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xf>
    <xf numFmtId="0" fontId="10" fillId="0" borderId="0" xfId="0" applyFont="1" applyAlignment="1">
      <alignment horizont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14" fontId="7" fillId="2" borderId="5"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0" fillId="0" borderId="0" xfId="0" applyBorder="1"/>
    <xf numFmtId="0" fontId="2" fillId="0" borderId="0" xfId="0" applyFont="1" applyBorder="1" applyAlignment="1">
      <alignment horizontal="left" vertical="top"/>
    </xf>
    <xf numFmtId="0" fontId="6" fillId="0" borderId="0" xfId="0" applyFont="1" applyBorder="1" applyAlignment="1">
      <alignment horizontal="left" vertical="top"/>
    </xf>
    <xf numFmtId="0" fontId="6" fillId="0" borderId="0" xfId="0" applyFont="1" applyBorder="1" applyAlignment="1">
      <alignment horizontal="left" vertical="top" wrapText="1"/>
    </xf>
    <xf numFmtId="0" fontId="6" fillId="0" borderId="0" xfId="0" applyFont="1" applyBorder="1" applyAlignment="1">
      <alignment horizontal="center" vertical="top" wrapText="1"/>
    </xf>
    <xf numFmtId="164" fontId="6" fillId="0" borderId="0" xfId="0" applyNumberFormat="1" applyFont="1" applyBorder="1" applyAlignment="1">
      <alignment horizontal="right" vertical="top"/>
    </xf>
    <xf numFmtId="0" fontId="6" fillId="0" borderId="0" xfId="0" applyFont="1" applyBorder="1" applyAlignment="1">
      <alignment horizontal="center" vertical="top"/>
    </xf>
    <xf numFmtId="0" fontId="4" fillId="0" borderId="0" xfId="1" applyNumberFormat="1" applyFont="1" applyBorder="1" applyAlignment="1">
      <alignment horizontal="center" vertical="top" wrapText="1"/>
    </xf>
    <xf numFmtId="14" fontId="6" fillId="0" borderId="0" xfId="0" applyNumberFormat="1" applyFont="1" applyBorder="1" applyAlignment="1">
      <alignment horizontal="center"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14"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0" xfId="0" applyFont="1" applyBorder="1" applyAlignment="1">
      <alignment horizontal="justify" vertical="top" wrapText="1"/>
    </xf>
    <xf numFmtId="0" fontId="9" fillId="0" borderId="0" xfId="0" applyFont="1" applyBorder="1" applyAlignment="1">
      <alignment horizontal="center" vertical="top" wrapText="1"/>
    </xf>
    <xf numFmtId="0" fontId="1" fillId="0" borderId="0" xfId="0" applyFont="1" applyAlignment="1">
      <alignment horizontal="center" vertical="top"/>
    </xf>
    <xf numFmtId="14" fontId="1" fillId="0" borderId="0" xfId="0" applyNumberFormat="1" applyFont="1" applyAlignment="1">
      <alignment horizontal="center" vertical="top"/>
    </xf>
    <xf numFmtId="0" fontId="6"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Border="1" applyAlignment="1">
      <alignment horizontal="left" vertical="top"/>
    </xf>
    <xf numFmtId="8" fontId="1" fillId="0" borderId="0" xfId="0" applyNumberFormat="1" applyFont="1" applyAlignment="1">
      <alignment horizontal="right" vertical="top"/>
    </xf>
    <xf numFmtId="0" fontId="0" fillId="0" borderId="0" xfId="0" applyAlignment="1">
      <alignment horizontal="center"/>
    </xf>
    <xf numFmtId="0" fontId="10" fillId="0" borderId="0" xfId="0" applyFont="1" applyBorder="1" applyAlignment="1">
      <alignment horizontal="center" vertical="top" wrapText="1"/>
    </xf>
    <xf numFmtId="0" fontId="0" fillId="0" borderId="0" xfId="0" applyFont="1" applyFill="1" applyBorder="1" applyAlignment="1">
      <alignment wrapText="1"/>
    </xf>
    <xf numFmtId="0" fontId="0" fillId="0" borderId="0" xfId="0" applyBorder="1" applyAlignment="1">
      <alignment vertical="top"/>
    </xf>
    <xf numFmtId="8" fontId="0" fillId="0" borderId="0" xfId="0" applyNumberFormat="1" applyBorder="1" applyAlignment="1">
      <alignment vertical="top"/>
    </xf>
    <xf numFmtId="0" fontId="0" fillId="0" borderId="0" xfId="0" applyBorder="1" applyAlignment="1">
      <alignment vertical="top" wrapText="1"/>
    </xf>
    <xf numFmtId="0" fontId="1" fillId="0" borderId="0" xfId="0" applyFont="1" applyBorder="1" applyAlignment="1">
      <alignment horizontal="center" vertical="top"/>
    </xf>
    <xf numFmtId="0" fontId="0" fillId="0" borderId="0" xfId="0" applyBorder="1" applyAlignment="1">
      <alignment horizontal="center" vertical="top"/>
    </xf>
    <xf numFmtId="14" fontId="0" fillId="0" borderId="0" xfId="0" applyNumberFormat="1" applyBorder="1" applyAlignment="1">
      <alignment horizontal="center" vertical="top"/>
    </xf>
    <xf numFmtId="0" fontId="1" fillId="0" borderId="0" xfId="0" applyFont="1" applyFill="1" applyBorder="1" applyAlignment="1">
      <alignment horizontal="center" vertical="top" wrapText="1"/>
    </xf>
    <xf numFmtId="0" fontId="0" fillId="0" borderId="0" xfId="0" applyBorder="1" applyAlignment="1">
      <alignment horizontal="left" vertical="top"/>
    </xf>
    <xf numFmtId="0" fontId="0" fillId="0" borderId="0" xfId="0" applyAlignment="1">
      <alignment vertical="center"/>
    </xf>
    <xf numFmtId="0" fontId="0" fillId="0" borderId="0" xfId="0" applyAlignment="1">
      <alignment horizontal="left" vertical="center" wrapText="1"/>
    </xf>
    <xf numFmtId="0" fontId="4" fillId="0" borderId="0" xfId="1" applyNumberFormat="1" applyFont="1" applyBorder="1" applyAlignment="1">
      <alignment horizontal="center" vertical="center" wrapText="1"/>
    </xf>
    <xf numFmtId="0" fontId="1" fillId="0" borderId="0" xfId="0" applyFont="1" applyAlignment="1">
      <alignment horizontal="center" vertical="center"/>
    </xf>
    <xf numFmtId="164" fontId="6" fillId="0" borderId="0" xfId="0" applyNumberFormat="1" applyFont="1" applyBorder="1" applyAlignment="1">
      <alignment horizontal="right" vertical="center"/>
    </xf>
    <xf numFmtId="0" fontId="1" fillId="0" borderId="0" xfId="0" applyFont="1" applyAlignment="1">
      <alignment vertical="center"/>
    </xf>
    <xf numFmtId="0" fontId="6" fillId="0" borderId="0" xfId="0" applyFont="1" applyBorder="1" applyAlignment="1">
      <alignment horizontal="center" vertical="center" wrapText="1"/>
    </xf>
    <xf numFmtId="14" fontId="0" fillId="0" borderId="0" xfId="0" applyNumberFormat="1" applyAlignment="1">
      <alignment horizontal="left"/>
    </xf>
    <xf numFmtId="0" fontId="5" fillId="3" borderId="0" xfId="0" applyFont="1" applyFill="1"/>
    <xf numFmtId="0" fontId="0" fillId="3" borderId="0" xfId="0" applyFill="1"/>
    <xf numFmtId="0" fontId="5" fillId="4" borderId="7" xfId="0" applyFont="1" applyFill="1" applyBorder="1" applyAlignment="1">
      <alignment horizontal="center" wrapText="1"/>
    </xf>
    <xf numFmtId="0" fontId="5" fillId="4" borderId="8" xfId="0" applyFont="1" applyFill="1" applyBorder="1" applyAlignment="1">
      <alignment horizontal="center"/>
    </xf>
    <xf numFmtId="0" fontId="5" fillId="4" borderId="9" xfId="0" applyFont="1" applyFill="1" applyBorder="1" applyAlignment="1">
      <alignment horizontal="center"/>
    </xf>
    <xf numFmtId="0" fontId="5" fillId="4" borderId="7" xfId="0" applyFont="1" applyFill="1" applyBorder="1" applyAlignment="1">
      <alignment horizontal="center"/>
    </xf>
    <xf numFmtId="0" fontId="0" fillId="0" borderId="10" xfId="0" applyBorder="1"/>
    <xf numFmtId="0" fontId="0" fillId="0" borderId="11" xfId="0" applyBorder="1"/>
    <xf numFmtId="164" fontId="1" fillId="0" borderId="0" xfId="0" applyNumberFormat="1" applyFont="1"/>
    <xf numFmtId="0" fontId="1" fillId="0" borderId="0" xfId="0" applyFont="1" applyAlignment="1">
      <alignment horizontal="left" vertical="center"/>
    </xf>
    <xf numFmtId="0" fontId="1" fillId="0" borderId="0" xfId="0" applyFont="1" applyAlignment="1">
      <alignment vertical="center" wrapText="1"/>
    </xf>
    <xf numFmtId="8" fontId="0" fillId="0" borderId="0" xfId="0" applyNumberFormat="1" applyAlignment="1">
      <alignment horizontal="right" vertical="center"/>
    </xf>
    <xf numFmtId="0" fontId="0" fillId="0" borderId="0" xfId="0" applyAlignment="1">
      <alignment horizontal="center" vertical="center"/>
    </xf>
    <xf numFmtId="0" fontId="1" fillId="0" borderId="0" xfId="0" applyFont="1" applyAlignment="1">
      <alignment horizontal="left" vertical="center" wrapText="1"/>
    </xf>
    <xf numFmtId="14" fontId="6" fillId="0" borderId="0" xfId="0" applyNumberFormat="1" applyFont="1" applyBorder="1" applyAlignment="1">
      <alignment horizontal="center" vertical="center" wrapText="1"/>
    </xf>
    <xf numFmtId="14" fontId="0" fillId="0" borderId="0" xfId="0" applyNumberFormat="1" applyAlignment="1">
      <alignment horizontal="center" vertical="center"/>
    </xf>
    <xf numFmtId="0" fontId="1" fillId="3" borderId="11" xfId="0" applyFont="1" applyFill="1" applyBorder="1"/>
    <xf numFmtId="0" fontId="5" fillId="5" borderId="11" xfId="0" applyFont="1" applyFill="1" applyBorder="1"/>
    <xf numFmtId="0" fontId="5" fillId="5" borderId="11" xfId="0" applyFont="1" applyFill="1" applyBorder="1" applyAlignment="1">
      <alignment wrapText="1"/>
    </xf>
    <xf numFmtId="0" fontId="5" fillId="5" borderId="11" xfId="0" applyFont="1" applyFill="1" applyBorder="1" applyAlignment="1">
      <alignment horizontal="center"/>
    </xf>
    <xf numFmtId="164" fontId="5" fillId="5" borderId="11" xfId="0" applyNumberFormat="1" applyFont="1" applyFill="1" applyBorder="1"/>
    <xf numFmtId="8" fontId="5" fillId="5" borderId="11" xfId="0" applyNumberFormat="1" applyFont="1" applyFill="1" applyBorder="1" applyAlignment="1">
      <alignment vertical="top"/>
    </xf>
    <xf numFmtId="164" fontId="5" fillId="5" borderId="11" xfId="0" applyNumberFormat="1" applyFont="1" applyFill="1" applyBorder="1" applyAlignment="1">
      <alignment horizontal="center"/>
    </xf>
    <xf numFmtId="0" fontId="0" fillId="0" borderId="0" xfId="0" applyFill="1"/>
    <xf numFmtId="0" fontId="6" fillId="0" borderId="0" xfId="2" applyFont="1" applyBorder="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xf>
    <xf numFmtId="0" fontId="4" fillId="0" borderId="0" xfId="1" applyNumberFormat="1" applyFont="1" applyFill="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10" fillId="0" borderId="0" xfId="0" applyFont="1"/>
    <xf numFmtId="0" fontId="0" fillId="0" borderId="11" xfId="0" applyBorder="1" applyAlignment="1">
      <alignment horizontal="center" vertical="center"/>
    </xf>
    <xf numFmtId="164" fontId="0" fillId="0" borderId="11" xfId="0" applyNumberFormat="1" applyBorder="1"/>
    <xf numFmtId="0" fontId="1" fillId="3" borderId="11" xfId="0" applyFont="1" applyFill="1" applyBorder="1" applyAlignment="1">
      <alignment wrapText="1"/>
    </xf>
    <xf numFmtId="0" fontId="1" fillId="0" borderId="11" xfId="0" applyFont="1" applyFill="1" applyBorder="1" applyAlignment="1">
      <alignment horizontal="center"/>
    </xf>
    <xf numFmtId="164" fontId="1" fillId="0" borderId="11" xfId="0" applyNumberFormat="1" applyFont="1" applyFill="1" applyBorder="1"/>
    <xf numFmtId="0" fontId="1" fillId="0" borderId="11" xfId="0" applyFont="1" applyFill="1" applyBorder="1" applyAlignment="1">
      <alignment wrapText="1"/>
    </xf>
    <xf numFmtId="0" fontId="1" fillId="0" borderId="11" xfId="0" applyFont="1" applyBorder="1"/>
    <xf numFmtId="8" fontId="0" fillId="0" borderId="11" xfId="0" applyNumberFormat="1" applyBorder="1"/>
    <xf numFmtId="10" fontId="5" fillId="5" borderId="11" xfId="0" applyNumberFormat="1" applyFont="1" applyFill="1" applyBorder="1" applyAlignment="1">
      <alignment horizontal="center" vertical="center"/>
    </xf>
    <xf numFmtId="2" fontId="0" fillId="0" borderId="0" xfId="0" applyNumberFormat="1"/>
    <xf numFmtId="10" fontId="0" fillId="0" borderId="0" xfId="0" applyNumberFormat="1"/>
    <xf numFmtId="0" fontId="6" fillId="0" borderId="0" xfId="0" applyFont="1" applyBorder="1" applyAlignment="1">
      <alignment horizontal="center" vertical="center"/>
    </xf>
    <xf numFmtId="8" fontId="0" fillId="0" borderId="0" xfId="0" applyNumberFormat="1"/>
    <xf numFmtId="0" fontId="1" fillId="0" borderId="0" xfId="0" applyFont="1" applyAlignment="1">
      <alignment horizontal="left" wrapText="1"/>
    </xf>
    <xf numFmtId="14" fontId="0" fillId="0" borderId="0" xfId="0" applyNumberFormat="1" applyAlignment="1">
      <alignment horizontal="center"/>
    </xf>
    <xf numFmtId="0" fontId="0" fillId="0" borderId="0" xfId="0"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center" vertical="center"/>
    </xf>
    <xf numFmtId="8" fontId="0" fillId="0" borderId="0" xfId="0" applyNumberFormat="1" applyBorder="1" applyAlignment="1">
      <alignment vertical="center"/>
    </xf>
    <xf numFmtId="14" fontId="0" fillId="0" borderId="0" xfId="0" applyNumberFormat="1" applyBorder="1" applyAlignment="1">
      <alignment horizontal="center" vertical="center"/>
    </xf>
    <xf numFmtId="8" fontId="0" fillId="0" borderId="0" xfId="0" applyNumberFormat="1" applyBorder="1" applyAlignment="1">
      <alignment horizontal="center" vertical="center"/>
    </xf>
    <xf numFmtId="0" fontId="6" fillId="0" borderId="0" xfId="0" applyFont="1" applyAlignment="1">
      <alignment vertical="center" wrapText="1"/>
    </xf>
    <xf numFmtId="164" fontId="6" fillId="0" borderId="0" xfId="0" applyNumberFormat="1" applyFont="1" applyBorder="1" applyAlignment="1">
      <alignment horizontal="center" vertical="center"/>
    </xf>
    <xf numFmtId="0" fontId="9" fillId="0" borderId="0" xfId="0" applyFont="1"/>
    <xf numFmtId="0" fontId="1" fillId="0" borderId="0" xfId="0" applyFont="1" applyBorder="1" applyAlignment="1">
      <alignment vertical="center"/>
    </xf>
    <xf numFmtId="0" fontId="1" fillId="0" borderId="0" xfId="0" applyFont="1" applyBorder="1" applyAlignment="1">
      <alignment vertical="center" wrapText="1"/>
    </xf>
    <xf numFmtId="14" fontId="1" fillId="0" borderId="0" xfId="0" applyNumberFormat="1" applyFont="1" applyBorder="1" applyAlignment="1">
      <alignment horizontal="center" vertical="center"/>
    </xf>
    <xf numFmtId="14" fontId="4" fillId="0" borderId="0" xfId="1" applyNumberFormat="1" applyFont="1" applyBorder="1" applyAlignment="1">
      <alignment horizontal="center" vertical="center" wrapText="1"/>
    </xf>
    <xf numFmtId="8" fontId="0" fillId="0" borderId="0" xfId="0" applyNumberFormat="1" applyAlignment="1">
      <alignment horizontal="center" vertical="center"/>
    </xf>
    <xf numFmtId="14" fontId="0" fillId="0" borderId="0" xfId="0" applyNumberFormat="1" applyAlignment="1">
      <alignment vertical="center"/>
    </xf>
    <xf numFmtId="8" fontId="5" fillId="5" borderId="0" xfId="0" applyNumberFormat="1" applyFont="1" applyFill="1" applyBorder="1" applyAlignment="1">
      <alignment vertical="center"/>
    </xf>
    <xf numFmtId="0" fontId="0" fillId="0" borderId="11" xfId="0" applyBorder="1" applyAlignment="1">
      <alignment horizontal="center"/>
    </xf>
    <xf numFmtId="10" fontId="0" fillId="0" borderId="0" xfId="3" applyNumberFormat="1" applyFont="1"/>
    <xf numFmtId="0" fontId="5" fillId="0" borderId="0" xfId="0" applyFont="1" applyFill="1"/>
  </cellXfs>
  <cellStyles count="4">
    <cellStyle name="Hipervínculo" xfId="2" builtinId="8"/>
    <cellStyle name="Normal" xfId="0" builtinId="0"/>
    <cellStyle name="Normal_General Expedientes1" xfId="1" xr:uid="{00000000-0005-0000-0000-000001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896613</xdr:colOff>
      <xdr:row>4</xdr:row>
      <xdr:rowOff>133350</xdr:rowOff>
    </xdr:to>
    <xdr:pic>
      <xdr:nvPicPr>
        <xdr:cNvPr id="3" name="Imagen 2">
          <a:extLst>
            <a:ext uri="{FF2B5EF4-FFF2-40B4-BE49-F238E27FC236}">
              <a16:creationId xmlns:a16="http://schemas.microsoft.com/office/drawing/2014/main" id="{9A44A27C-5F01-438F-ABC3-C5BAD1743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6613"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9A67-5138-4CD7-97BD-BDF8621963C5}">
  <sheetPr codeName="Hoja1"/>
  <dimension ref="A8:O27"/>
  <sheetViews>
    <sheetView tabSelected="1" workbookViewId="0">
      <selection activeCell="A4" sqref="A4"/>
    </sheetView>
  </sheetViews>
  <sheetFormatPr baseColWidth="10" defaultRowHeight="12.75" x14ac:dyDescent="0.2"/>
  <cols>
    <col min="1" max="1" width="40" customWidth="1"/>
    <col min="2" max="6" width="11.7109375" bestFit="1" customWidth="1"/>
    <col min="12" max="12" width="13.140625" customWidth="1"/>
  </cols>
  <sheetData>
    <row r="8" spans="1:15" x14ac:dyDescent="0.2">
      <c r="A8" s="59" t="s">
        <v>17</v>
      </c>
      <c r="B8" s="60"/>
      <c r="C8" s="60"/>
      <c r="D8" s="60"/>
      <c r="E8" s="60"/>
      <c r="F8" s="60"/>
      <c r="G8" s="60"/>
      <c r="H8" s="60"/>
      <c r="I8" s="60"/>
      <c r="J8" s="60"/>
      <c r="K8" s="60"/>
      <c r="L8" s="60"/>
      <c r="M8" s="60"/>
      <c r="N8" s="60"/>
      <c r="O8" s="82"/>
    </row>
    <row r="9" spans="1:15" x14ac:dyDescent="0.2">
      <c r="A9" s="59"/>
      <c r="B9" s="60"/>
      <c r="C9" s="60"/>
      <c r="D9" s="60"/>
      <c r="E9" s="60"/>
      <c r="F9" s="60"/>
      <c r="G9" s="60"/>
      <c r="H9" s="60"/>
      <c r="I9" s="60"/>
      <c r="J9" s="60"/>
      <c r="K9" s="60"/>
      <c r="L9" s="60"/>
      <c r="M9" s="60"/>
      <c r="N9" s="60"/>
      <c r="O9" s="82"/>
    </row>
    <row r="10" spans="1:15" ht="13.5" thickBot="1" x14ac:dyDescent="0.25"/>
    <row r="11" spans="1:15" ht="13.5" thickBot="1" x14ac:dyDescent="0.25">
      <c r="A11" s="64" t="s">
        <v>27</v>
      </c>
      <c r="B11" s="61" t="s">
        <v>18</v>
      </c>
      <c r="C11" s="62" t="s">
        <v>19</v>
      </c>
      <c r="D11" s="63" t="s">
        <v>20</v>
      </c>
      <c r="E11" s="64" t="s">
        <v>21</v>
      </c>
      <c r="F11" s="64" t="s">
        <v>22</v>
      </c>
    </row>
    <row r="12" spans="1:15" x14ac:dyDescent="0.2">
      <c r="A12" s="65"/>
      <c r="B12" s="65"/>
      <c r="C12" s="65"/>
      <c r="D12" s="65"/>
      <c r="E12" s="65"/>
      <c r="F12" s="65"/>
    </row>
    <row r="13" spans="1:15" s="3" customFormat="1" x14ac:dyDescent="0.2">
      <c r="A13" s="76" t="s">
        <v>28</v>
      </c>
      <c r="B13" s="78">
        <v>3</v>
      </c>
      <c r="C13" s="78">
        <v>1</v>
      </c>
      <c r="D13" s="78">
        <v>4</v>
      </c>
      <c r="E13" s="78">
        <v>3</v>
      </c>
      <c r="F13" s="78">
        <f>SUM(B13:E13)</f>
        <v>11</v>
      </c>
    </row>
    <row r="14" spans="1:15" s="3" customFormat="1" x14ac:dyDescent="0.2">
      <c r="A14" s="76" t="s">
        <v>29</v>
      </c>
      <c r="B14" s="80">
        <v>13373.2</v>
      </c>
      <c r="C14" s="120">
        <v>4232.92</v>
      </c>
      <c r="D14" s="81">
        <v>12902.28</v>
      </c>
      <c r="E14" s="79">
        <v>21066.97</v>
      </c>
      <c r="F14" s="79">
        <f>SUM(B14:E14)</f>
        <v>51575.37</v>
      </c>
    </row>
    <row r="15" spans="1:15" x14ac:dyDescent="0.2">
      <c r="A15" s="66"/>
      <c r="B15" s="66"/>
      <c r="C15" s="66"/>
      <c r="D15" s="66"/>
      <c r="E15" s="66"/>
      <c r="F15" s="66"/>
    </row>
    <row r="16" spans="1:15" x14ac:dyDescent="0.2">
      <c r="A16" s="75" t="s">
        <v>43</v>
      </c>
      <c r="B16" s="90">
        <v>1</v>
      </c>
      <c r="C16" s="121">
        <v>0</v>
      </c>
      <c r="D16" s="121">
        <v>0</v>
      </c>
      <c r="E16" s="121">
        <v>0</v>
      </c>
      <c r="F16" s="93">
        <f>B16+C16+D16+E16</f>
        <v>1</v>
      </c>
    </row>
    <row r="17" spans="1:7" ht="25.5" x14ac:dyDescent="0.2">
      <c r="A17" s="92" t="s">
        <v>44</v>
      </c>
      <c r="B17" s="91">
        <v>105716</v>
      </c>
      <c r="C17" s="121">
        <v>0</v>
      </c>
      <c r="D17" s="121">
        <v>0</v>
      </c>
      <c r="E17" s="121">
        <v>0</v>
      </c>
      <c r="F17" s="94">
        <f>B17+C17+D17+E17</f>
        <v>105716</v>
      </c>
    </row>
    <row r="18" spans="1:7" x14ac:dyDescent="0.2">
      <c r="A18" s="95"/>
      <c r="B18" s="91"/>
      <c r="C18" s="66"/>
      <c r="D18" s="66"/>
      <c r="E18" s="66"/>
      <c r="F18" s="94"/>
    </row>
    <row r="19" spans="1:7" x14ac:dyDescent="0.2">
      <c r="A19" s="96" t="s">
        <v>45</v>
      </c>
      <c r="B19" s="97">
        <f>B14+B17</f>
        <v>119089.2</v>
      </c>
      <c r="C19" s="97">
        <f>B19+C14</f>
        <v>123322.12</v>
      </c>
      <c r="D19" s="97">
        <f>C19+D14</f>
        <v>136224.4</v>
      </c>
      <c r="E19" s="97">
        <f>D19+E14</f>
        <v>157291.37</v>
      </c>
      <c r="F19" s="91">
        <f>F14+F17</f>
        <v>157291.37</v>
      </c>
      <c r="G19" s="82"/>
    </row>
    <row r="20" spans="1:7" s="3" customFormat="1" ht="25.5" x14ac:dyDescent="0.2">
      <c r="A20" s="77" t="s">
        <v>42</v>
      </c>
      <c r="B20" s="98">
        <f>B14/B19</f>
        <v>0.11229565737279285</v>
      </c>
      <c r="C20" s="98">
        <f>(C14+B14)/C19</f>
        <v>0.14276530439145876</v>
      </c>
      <c r="D20" s="98">
        <f>(B14+C14+D14)/D19</f>
        <v>0.22395694163453833</v>
      </c>
      <c r="E20" s="98">
        <f>(B14+C14+D14+E14)/E19</f>
        <v>0.32789701049714298</v>
      </c>
      <c r="F20" s="98">
        <f>F14/F19</f>
        <v>0.32789701049714298</v>
      </c>
      <c r="G20" s="123"/>
    </row>
    <row r="21" spans="1:7" x14ac:dyDescent="0.2">
      <c r="B21" s="122"/>
    </row>
    <row r="22" spans="1:7" x14ac:dyDescent="0.2">
      <c r="B22" s="99"/>
    </row>
    <row r="23" spans="1:7" x14ac:dyDescent="0.2">
      <c r="B23" s="100"/>
      <c r="C23" s="100"/>
    </row>
    <row r="24" spans="1:7" x14ac:dyDescent="0.2">
      <c r="B24" s="67"/>
    </row>
    <row r="26" spans="1:7" x14ac:dyDescent="0.2">
      <c r="A26" s="3" t="s">
        <v>23</v>
      </c>
      <c r="B26" s="58">
        <v>44561</v>
      </c>
    </row>
    <row r="27" spans="1:7" x14ac:dyDescent="0.2">
      <c r="A27" s="3" t="s">
        <v>24</v>
      </c>
      <c r="B27" t="s">
        <v>25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I13"/>
  <sheetViews>
    <sheetView zoomScaleNormal="100" workbookViewId="0">
      <selection activeCell="G2" sqref="G2"/>
    </sheetView>
  </sheetViews>
  <sheetFormatPr baseColWidth="10" defaultRowHeight="12.75" x14ac:dyDescent="0.2"/>
  <cols>
    <col min="1" max="1" width="15.42578125" customWidth="1"/>
    <col min="2" max="2" width="107.28515625" customWidth="1"/>
    <col min="3" max="3" width="14.5703125" customWidth="1"/>
    <col min="4" max="4" width="19.42578125" customWidth="1"/>
    <col min="5" max="5" width="14.85546875" customWidth="1"/>
    <col min="6" max="6" width="13.42578125" customWidth="1"/>
    <col min="7" max="7" width="38" customWidth="1"/>
    <col min="8" max="8" width="13.85546875" customWidth="1"/>
    <col min="9" max="9" width="22.85546875" customWidth="1"/>
  </cols>
  <sheetData>
    <row r="1" spans="1:9" s="2" customFormat="1" ht="49.5" customHeight="1" x14ac:dyDescent="0.2">
      <c r="A1" s="4" t="s">
        <v>0</v>
      </c>
      <c r="B1" s="5" t="s">
        <v>2</v>
      </c>
      <c r="C1" s="5" t="s">
        <v>5</v>
      </c>
      <c r="D1" s="6" t="s">
        <v>4</v>
      </c>
      <c r="E1" s="6" t="s">
        <v>7</v>
      </c>
      <c r="F1" s="6" t="s">
        <v>1</v>
      </c>
      <c r="G1" s="5" t="s">
        <v>3</v>
      </c>
      <c r="H1" s="7" t="s">
        <v>8</v>
      </c>
      <c r="I1" s="8" t="s">
        <v>9</v>
      </c>
    </row>
    <row r="2" spans="1:9" ht="38.25" x14ac:dyDescent="0.2">
      <c r="A2" s="51" t="s">
        <v>73</v>
      </c>
      <c r="B2" s="51" t="s">
        <v>76</v>
      </c>
      <c r="C2" s="71" t="s">
        <v>33</v>
      </c>
      <c r="D2" s="118">
        <v>1717.68</v>
      </c>
      <c r="E2" s="71">
        <v>3</v>
      </c>
      <c r="F2" s="71" t="s">
        <v>75</v>
      </c>
      <c r="G2" s="51" t="s">
        <v>77</v>
      </c>
      <c r="H2" s="119">
        <v>44455</v>
      </c>
      <c r="I2" s="53" t="s">
        <v>78</v>
      </c>
    </row>
    <row r="4" spans="1:9" x14ac:dyDescent="0.2">
      <c r="B4" s="41"/>
    </row>
    <row r="10" spans="1:9" x14ac:dyDescent="0.2">
      <c r="A10" s="3" t="s">
        <v>10</v>
      </c>
      <c r="B10" s="2" t="s">
        <v>13</v>
      </c>
    </row>
    <row r="11" spans="1:9" x14ac:dyDescent="0.2">
      <c r="A11" s="2"/>
      <c r="B11" s="2" t="s">
        <v>11</v>
      </c>
    </row>
    <row r="12" spans="1:9" x14ac:dyDescent="0.2">
      <c r="A12" s="2"/>
      <c r="B12" s="2" t="s">
        <v>12</v>
      </c>
    </row>
    <row r="13" spans="1:9" x14ac:dyDescent="0.2">
      <c r="A13" s="2"/>
      <c r="B13" s="2" t="s">
        <v>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7F27-868E-4390-96AA-966CEC3FA759}">
  <sheetPr codeName="Hoja11"/>
  <dimension ref="A1:I12"/>
  <sheetViews>
    <sheetView workbookViewId="0">
      <selection activeCell="G2" sqref="G2"/>
    </sheetView>
  </sheetViews>
  <sheetFormatPr baseColWidth="10" defaultRowHeight="12.75" x14ac:dyDescent="0.2"/>
  <cols>
    <col min="1" max="1" width="15.8554687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9" s="2" customFormat="1" ht="49.5" customHeight="1" x14ac:dyDescent="0.2">
      <c r="A1" s="4" t="s">
        <v>0</v>
      </c>
      <c r="B1" s="5" t="s">
        <v>2</v>
      </c>
      <c r="C1" s="5" t="s">
        <v>5</v>
      </c>
      <c r="D1" s="6" t="s">
        <v>4</v>
      </c>
      <c r="E1" s="6" t="s">
        <v>7</v>
      </c>
      <c r="F1" s="6" t="s">
        <v>1</v>
      </c>
      <c r="G1" s="5" t="s">
        <v>3</v>
      </c>
      <c r="H1" s="7" t="s">
        <v>8</v>
      </c>
      <c r="I1" s="8" t="s">
        <v>9</v>
      </c>
    </row>
    <row r="2" spans="1:9" ht="41.25" customHeight="1" x14ac:dyDescent="0.2">
      <c r="A2" s="56" t="s">
        <v>79</v>
      </c>
      <c r="B2" s="69" t="s">
        <v>74</v>
      </c>
      <c r="C2" s="54" t="s">
        <v>33</v>
      </c>
      <c r="D2" s="70">
        <v>1629</v>
      </c>
      <c r="E2" s="71">
        <v>2</v>
      </c>
      <c r="F2" s="54" t="s">
        <v>80</v>
      </c>
      <c r="G2" s="72" t="s">
        <v>81</v>
      </c>
      <c r="H2" s="74">
        <v>44498</v>
      </c>
      <c r="I2" s="53" t="s">
        <v>82</v>
      </c>
    </row>
    <row r="4" spans="1:9" x14ac:dyDescent="0.2">
      <c r="B4" s="41"/>
    </row>
    <row r="9" spans="1:9" x14ac:dyDescent="0.2">
      <c r="A9" s="3" t="s">
        <v>10</v>
      </c>
      <c r="B9" s="2" t="s">
        <v>13</v>
      </c>
    </row>
    <row r="10" spans="1:9" x14ac:dyDescent="0.2">
      <c r="A10" s="2"/>
      <c r="B10" s="2" t="s">
        <v>11</v>
      </c>
    </row>
    <row r="11" spans="1:9" x14ac:dyDescent="0.2">
      <c r="A11" s="2"/>
      <c r="B11" s="2" t="s">
        <v>12</v>
      </c>
    </row>
    <row r="12" spans="1:9" x14ac:dyDescent="0.2">
      <c r="A12" s="2"/>
      <c r="B12" s="2" t="s">
        <v>14</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BFB4-4DF0-4D5C-B701-4861563DA35B}">
  <sheetPr codeName="Hoja12"/>
  <dimension ref="A1:I17"/>
  <sheetViews>
    <sheetView workbookViewId="0">
      <selection activeCell="D6" sqref="D6"/>
    </sheetView>
  </sheetViews>
  <sheetFormatPr baseColWidth="10" defaultRowHeight="12.75" x14ac:dyDescent="0.2"/>
  <cols>
    <col min="1" max="1" width="15.8554687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9" s="2" customFormat="1" ht="49.5" customHeight="1" x14ac:dyDescent="0.2">
      <c r="A1" s="4" t="s">
        <v>0</v>
      </c>
      <c r="B1" s="5" t="s">
        <v>2</v>
      </c>
      <c r="C1" s="5" t="s">
        <v>5</v>
      </c>
      <c r="D1" s="6" t="s">
        <v>4</v>
      </c>
      <c r="E1" s="6" t="s">
        <v>7</v>
      </c>
      <c r="F1" s="6" t="s">
        <v>1</v>
      </c>
      <c r="G1" s="5" t="s">
        <v>3</v>
      </c>
      <c r="H1" s="7" t="s">
        <v>8</v>
      </c>
      <c r="I1" s="8" t="s">
        <v>9</v>
      </c>
    </row>
    <row r="2" spans="1:9" ht="41.25" customHeight="1" x14ac:dyDescent="0.2">
      <c r="A2" s="56" t="s">
        <v>83</v>
      </c>
      <c r="B2" s="69" t="s">
        <v>84</v>
      </c>
      <c r="C2" s="54" t="s">
        <v>85</v>
      </c>
      <c r="D2" s="70">
        <v>12803.97</v>
      </c>
      <c r="E2" s="71">
        <v>1</v>
      </c>
      <c r="F2" s="54" t="s">
        <v>87</v>
      </c>
      <c r="G2" s="72" t="s">
        <v>86</v>
      </c>
      <c r="H2" s="74">
        <v>44526</v>
      </c>
      <c r="I2" s="53" t="s">
        <v>88</v>
      </c>
    </row>
    <row r="4" spans="1:9" x14ac:dyDescent="0.2">
      <c r="B4" s="41"/>
    </row>
    <row r="5" spans="1:9" x14ac:dyDescent="0.2">
      <c r="D5" s="102"/>
    </row>
    <row r="9" spans="1:9" x14ac:dyDescent="0.2">
      <c r="A9" s="3" t="s">
        <v>10</v>
      </c>
      <c r="B9" s="2" t="s">
        <v>13</v>
      </c>
    </row>
    <row r="10" spans="1:9" x14ac:dyDescent="0.2">
      <c r="A10" s="2"/>
      <c r="B10" s="2" t="s">
        <v>11</v>
      </c>
    </row>
    <row r="11" spans="1:9" x14ac:dyDescent="0.2">
      <c r="A11" s="2"/>
      <c r="B11" s="2" t="s">
        <v>12</v>
      </c>
    </row>
    <row r="12" spans="1:9" x14ac:dyDescent="0.2">
      <c r="A12" s="2"/>
      <c r="B12" s="2" t="s">
        <v>14</v>
      </c>
    </row>
    <row r="17" spans="2:2" x14ac:dyDescent="0.2">
      <c r="B17" s="89"/>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831A-1329-4D49-A9B6-3D1F92D9961C}">
  <sheetPr codeName="Hoja13"/>
  <dimension ref="A1:I12"/>
  <sheetViews>
    <sheetView workbookViewId="0">
      <selection activeCell="G2" sqref="G2"/>
    </sheetView>
  </sheetViews>
  <sheetFormatPr baseColWidth="10" defaultRowHeight="12.75" x14ac:dyDescent="0.2"/>
  <cols>
    <col min="1" max="1" width="15.85546875" customWidth="1"/>
    <col min="2" max="2" width="111.5703125" customWidth="1"/>
    <col min="3" max="3" width="16.5703125" customWidth="1"/>
    <col min="4" max="4" width="19.42578125" customWidth="1"/>
    <col min="5" max="5" width="15.7109375" customWidth="1"/>
    <col min="6" max="6" width="12.28515625" customWidth="1"/>
    <col min="7" max="7" width="33" customWidth="1"/>
    <col min="8" max="8" width="13.85546875" customWidth="1"/>
    <col min="9" max="9" width="22.85546875" customWidth="1"/>
  </cols>
  <sheetData>
    <row r="1" spans="1:9" s="2" customFormat="1" ht="49.5" customHeight="1" x14ac:dyDescent="0.2">
      <c r="A1" s="4" t="s">
        <v>0</v>
      </c>
      <c r="B1" s="5" t="s">
        <v>2</v>
      </c>
      <c r="C1" s="5" t="s">
        <v>5</v>
      </c>
      <c r="D1" s="6" t="s">
        <v>4</v>
      </c>
      <c r="E1" s="6" t="s">
        <v>7</v>
      </c>
      <c r="F1" s="6" t="s">
        <v>1</v>
      </c>
      <c r="G1" s="5" t="s">
        <v>3</v>
      </c>
      <c r="H1" s="7" t="s">
        <v>8</v>
      </c>
      <c r="I1" s="8" t="s">
        <v>9</v>
      </c>
    </row>
    <row r="2" spans="1:9" ht="41.25" customHeight="1" x14ac:dyDescent="0.2">
      <c r="A2" s="56" t="s">
        <v>89</v>
      </c>
      <c r="B2" s="69" t="s">
        <v>90</v>
      </c>
      <c r="C2" s="54" t="s">
        <v>91</v>
      </c>
      <c r="D2" s="70">
        <v>6634</v>
      </c>
      <c r="E2" s="71">
        <v>2</v>
      </c>
      <c r="F2" s="71" t="s">
        <v>92</v>
      </c>
      <c r="G2" s="52" t="s">
        <v>93</v>
      </c>
      <c r="H2" s="74">
        <v>44552</v>
      </c>
      <c r="I2" s="53" t="s">
        <v>94</v>
      </c>
    </row>
    <row r="3" spans="1:9" x14ac:dyDescent="0.2">
      <c r="B3" s="89"/>
    </row>
    <row r="4" spans="1:9" x14ac:dyDescent="0.2">
      <c r="B4" s="41"/>
    </row>
    <row r="9" spans="1:9" x14ac:dyDescent="0.2">
      <c r="A9" s="3" t="s">
        <v>10</v>
      </c>
      <c r="B9" s="2" t="s">
        <v>13</v>
      </c>
    </row>
    <row r="10" spans="1:9" x14ac:dyDescent="0.2">
      <c r="A10" s="2"/>
      <c r="B10" s="2" t="s">
        <v>11</v>
      </c>
    </row>
    <row r="11" spans="1:9" x14ac:dyDescent="0.2">
      <c r="A11" s="2"/>
      <c r="B11" s="2" t="s">
        <v>12</v>
      </c>
    </row>
    <row r="12" spans="1:9" x14ac:dyDescent="0.2">
      <c r="A12" s="2"/>
      <c r="B12" s="2" t="s">
        <v>14</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B6686-6BC1-41D6-BA48-BD3D0E3C9F4D}">
  <sheetPr codeName="Hoja2"/>
  <dimension ref="A1:J19"/>
  <sheetViews>
    <sheetView workbookViewId="0">
      <selection activeCell="E1" sqref="E1:E1048576"/>
    </sheetView>
  </sheetViews>
  <sheetFormatPr baseColWidth="10" defaultRowHeight="12.75" x14ac:dyDescent="0.2"/>
  <cols>
    <col min="1" max="1" width="16.1406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customWidth="1"/>
  </cols>
  <sheetData>
    <row r="1" spans="1:10" ht="49.5" customHeight="1" x14ac:dyDescent="0.2">
      <c r="A1" s="26" t="s">
        <v>0</v>
      </c>
      <c r="B1" s="27" t="s">
        <v>2</v>
      </c>
      <c r="C1" s="27" t="s">
        <v>5</v>
      </c>
      <c r="D1" s="28" t="s">
        <v>4</v>
      </c>
      <c r="E1" s="28" t="s">
        <v>7</v>
      </c>
      <c r="F1" s="28" t="s">
        <v>1</v>
      </c>
      <c r="G1" s="27" t="s">
        <v>3</v>
      </c>
      <c r="H1" s="29" t="s">
        <v>8</v>
      </c>
      <c r="I1" s="30" t="s">
        <v>9</v>
      </c>
      <c r="J1" s="31"/>
    </row>
    <row r="2" spans="1:10" s="17" customFormat="1" ht="12.75" customHeight="1" x14ac:dyDescent="0.2">
      <c r="J2" s="18"/>
    </row>
    <row r="3" spans="1:10" s="17" customFormat="1" ht="12.75" customHeight="1" x14ac:dyDescent="0.2">
      <c r="A3" s="19"/>
      <c r="B3" s="20"/>
      <c r="C3" s="21"/>
      <c r="D3" s="22"/>
      <c r="E3" s="24"/>
      <c r="F3" s="19"/>
      <c r="G3" s="20"/>
      <c r="H3" s="25"/>
      <c r="I3" s="23"/>
      <c r="J3" s="18"/>
    </row>
    <row r="4" spans="1:10" x14ac:dyDescent="0.2">
      <c r="A4" s="2"/>
      <c r="B4" s="11" t="s">
        <v>30</v>
      </c>
      <c r="C4" s="2"/>
      <c r="D4" s="2"/>
      <c r="E4" s="2"/>
      <c r="F4" s="2"/>
      <c r="G4" s="2"/>
      <c r="H4" s="2"/>
      <c r="I4" s="2"/>
    </row>
    <row r="5" spans="1:10" x14ac:dyDescent="0.2">
      <c r="A5" s="2"/>
      <c r="B5" s="2"/>
      <c r="C5" s="2"/>
      <c r="D5" s="2"/>
      <c r="E5" s="2"/>
      <c r="F5" s="2"/>
      <c r="G5" s="2"/>
      <c r="H5" s="2"/>
      <c r="I5" s="2"/>
    </row>
    <row r="6" spans="1:10" x14ac:dyDescent="0.2">
      <c r="A6" s="2"/>
      <c r="B6" s="2"/>
      <c r="C6" s="2"/>
      <c r="D6" s="2"/>
      <c r="E6" s="2"/>
      <c r="F6" s="2"/>
      <c r="G6" s="2"/>
      <c r="H6" s="2"/>
      <c r="I6" s="2"/>
    </row>
    <row r="7" spans="1:10" x14ac:dyDescent="0.2">
      <c r="A7" s="2"/>
      <c r="B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10</v>
      </c>
      <c r="B10" s="2" t="s">
        <v>13</v>
      </c>
      <c r="C10" s="2"/>
      <c r="D10" s="2"/>
      <c r="E10" s="2"/>
      <c r="F10" s="2"/>
      <c r="G10" s="2"/>
      <c r="H10" s="2"/>
      <c r="I10" s="2"/>
    </row>
    <row r="11" spans="1:10" x14ac:dyDescent="0.2">
      <c r="A11" s="2"/>
      <c r="B11" s="2" t="s">
        <v>11</v>
      </c>
      <c r="C11" s="2"/>
      <c r="D11" s="2"/>
      <c r="E11" s="2"/>
      <c r="F11" s="2"/>
      <c r="G11" s="2"/>
      <c r="H11" s="2"/>
      <c r="I11" s="2"/>
    </row>
    <row r="12" spans="1:10" x14ac:dyDescent="0.2">
      <c r="A12" s="2"/>
      <c r="B12" s="2" t="s">
        <v>12</v>
      </c>
      <c r="C12" s="2"/>
      <c r="D12" s="2"/>
      <c r="E12" s="2"/>
      <c r="F12" s="2"/>
      <c r="G12" s="2"/>
      <c r="H12" s="2"/>
      <c r="I12" s="2"/>
    </row>
    <row r="13" spans="1:10" x14ac:dyDescent="0.2">
      <c r="A13" s="2"/>
      <c r="B13" s="2" t="s">
        <v>14</v>
      </c>
      <c r="C13" s="2"/>
      <c r="D13" s="2"/>
      <c r="E13" s="2"/>
      <c r="F13" s="2"/>
      <c r="G13" s="2"/>
      <c r="H13" s="2"/>
      <c r="I13" s="2"/>
    </row>
    <row r="19" spans="2:2" x14ac:dyDescent="0.2">
      <c r="B19"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EB04-0023-420E-BF08-2749DC1EA6CB}">
  <sheetPr codeName="Hoja3"/>
  <dimension ref="A1:J17"/>
  <sheetViews>
    <sheetView workbookViewId="0">
      <selection sqref="A1:XFD1048576"/>
    </sheetView>
  </sheetViews>
  <sheetFormatPr baseColWidth="10" defaultRowHeight="12.75" x14ac:dyDescent="0.2"/>
  <cols>
    <col min="1" max="1" width="16.57031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style="1" customWidth="1"/>
  </cols>
  <sheetData>
    <row r="1" spans="1:10" ht="49.5" customHeight="1" x14ac:dyDescent="0.2">
      <c r="A1" s="26" t="s">
        <v>0</v>
      </c>
      <c r="B1" s="27" t="s">
        <v>2</v>
      </c>
      <c r="C1" s="27" t="s">
        <v>5</v>
      </c>
      <c r="D1" s="28" t="s">
        <v>4</v>
      </c>
      <c r="E1" s="28" t="s">
        <v>7</v>
      </c>
      <c r="F1" s="28" t="s">
        <v>1</v>
      </c>
      <c r="G1" s="27" t="s">
        <v>3</v>
      </c>
      <c r="H1" s="29" t="s">
        <v>8</v>
      </c>
      <c r="I1" s="30" t="s">
        <v>9</v>
      </c>
      <c r="J1" s="31"/>
    </row>
    <row r="2" spans="1:10" s="43" customFormat="1" ht="12.75" customHeight="1" x14ac:dyDescent="0.2">
      <c r="A2" s="50"/>
      <c r="B2" s="45"/>
      <c r="C2" s="46"/>
      <c r="D2" s="44"/>
      <c r="E2" s="47"/>
      <c r="F2" s="46"/>
      <c r="H2" s="48"/>
      <c r="I2" s="49"/>
      <c r="J2" s="18"/>
    </row>
    <row r="3" spans="1:10" s="17" customFormat="1" ht="12.75" customHeight="1" x14ac:dyDescent="0.2">
      <c r="A3" s="19"/>
      <c r="C3" s="21"/>
      <c r="D3" s="22"/>
      <c r="E3" s="24"/>
      <c r="F3" s="19"/>
      <c r="G3" s="20"/>
      <c r="H3" s="25"/>
      <c r="I3" s="21"/>
      <c r="J3" s="18"/>
    </row>
    <row r="4" spans="1:10" x14ac:dyDescent="0.2">
      <c r="A4" s="2"/>
      <c r="B4" s="11" t="s">
        <v>30</v>
      </c>
      <c r="C4" s="2"/>
      <c r="D4" s="2"/>
      <c r="E4" s="2"/>
      <c r="F4" s="2"/>
      <c r="G4" s="2"/>
      <c r="H4" s="2"/>
      <c r="I4" s="9"/>
    </row>
    <row r="5" spans="1:10" x14ac:dyDescent="0.2">
      <c r="A5" s="2"/>
      <c r="B5" s="2"/>
      <c r="C5" s="2"/>
      <c r="D5" s="2"/>
      <c r="E5" s="2"/>
      <c r="F5" s="2"/>
      <c r="G5" s="2"/>
      <c r="H5" s="2"/>
      <c r="I5" s="9"/>
    </row>
    <row r="6" spans="1:10" x14ac:dyDescent="0.2">
      <c r="A6" s="2"/>
      <c r="B6" s="2"/>
      <c r="C6" s="2"/>
      <c r="D6" s="2"/>
      <c r="E6" s="2"/>
      <c r="F6" s="2"/>
      <c r="G6" s="2"/>
      <c r="H6" s="2"/>
      <c r="I6" s="9"/>
    </row>
    <row r="7" spans="1:10" x14ac:dyDescent="0.2">
      <c r="A7" s="2"/>
      <c r="B7" s="2"/>
      <c r="C7" s="2"/>
      <c r="D7" s="2"/>
      <c r="E7" s="2"/>
      <c r="F7" s="2"/>
      <c r="G7" s="2"/>
      <c r="H7" s="2"/>
      <c r="I7" s="9"/>
    </row>
    <row r="8" spans="1:10" x14ac:dyDescent="0.2">
      <c r="A8" s="2"/>
      <c r="B8" s="2"/>
      <c r="C8" s="2"/>
      <c r="D8" s="2"/>
      <c r="E8" s="2"/>
      <c r="F8" s="2"/>
      <c r="G8" s="2"/>
      <c r="H8" s="2"/>
      <c r="I8" s="9"/>
    </row>
    <row r="9" spans="1:10" x14ac:dyDescent="0.2">
      <c r="A9" s="2"/>
      <c r="B9" s="2"/>
      <c r="C9" s="2"/>
      <c r="D9" s="2"/>
      <c r="E9" s="2"/>
      <c r="F9" s="2"/>
      <c r="G9" s="2"/>
      <c r="H9" s="2"/>
      <c r="I9" s="9"/>
    </row>
    <row r="10" spans="1:10" x14ac:dyDescent="0.2">
      <c r="A10" s="3" t="s">
        <v>10</v>
      </c>
      <c r="B10" s="2" t="s">
        <v>13</v>
      </c>
      <c r="C10" s="2"/>
      <c r="D10" s="2"/>
      <c r="E10" s="2"/>
      <c r="F10" s="2"/>
      <c r="G10" s="2"/>
      <c r="H10" s="2"/>
      <c r="I10" s="9"/>
    </row>
    <row r="11" spans="1:10" x14ac:dyDescent="0.2">
      <c r="A11" s="2"/>
      <c r="B11" s="2" t="s">
        <v>11</v>
      </c>
      <c r="C11" s="2"/>
      <c r="D11" s="2"/>
      <c r="E11" s="2"/>
      <c r="F11" s="2"/>
      <c r="G11" s="2"/>
      <c r="H11" s="2"/>
      <c r="I11" s="9"/>
    </row>
    <row r="12" spans="1:10" x14ac:dyDescent="0.2">
      <c r="A12" s="2"/>
      <c r="B12" s="2" t="s">
        <v>12</v>
      </c>
      <c r="C12" s="2"/>
      <c r="D12" s="2"/>
      <c r="E12" s="2"/>
      <c r="F12" s="2"/>
      <c r="G12" s="2"/>
      <c r="H12" s="2"/>
      <c r="I12" s="9"/>
    </row>
    <row r="13" spans="1:10" x14ac:dyDescent="0.2">
      <c r="A13" s="2"/>
      <c r="B13" s="2" t="s">
        <v>14</v>
      </c>
      <c r="C13" s="2"/>
      <c r="D13" s="2"/>
      <c r="E13" s="2"/>
      <c r="F13" s="2"/>
      <c r="G13" s="2"/>
      <c r="H13" s="2"/>
      <c r="I13" s="9"/>
    </row>
    <row r="17" spans="7:7" x14ac:dyDescent="0.2">
      <c r="G17" s="4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1:J14"/>
  <sheetViews>
    <sheetView zoomScale="90" zoomScaleNormal="90" workbookViewId="0">
      <selection activeCell="D12" sqref="D12"/>
    </sheetView>
  </sheetViews>
  <sheetFormatPr baseColWidth="10" defaultRowHeight="12.75" x14ac:dyDescent="0.2"/>
  <cols>
    <col min="1" max="1" width="17" customWidth="1"/>
    <col min="2" max="2" width="101.7109375" customWidth="1"/>
    <col min="3" max="3" width="16.5703125" customWidth="1"/>
    <col min="4" max="4" width="19.42578125" customWidth="1"/>
    <col min="5" max="5" width="15.7109375" customWidth="1"/>
    <col min="6" max="6" width="15.140625" customWidth="1"/>
    <col min="7" max="7" width="52.28515625" customWidth="1"/>
    <col min="8" max="8" width="13.85546875" customWidth="1"/>
    <col min="9" max="9" width="22.85546875" customWidth="1"/>
  </cols>
  <sheetData>
    <row r="1" spans="1:10" ht="49.5" customHeight="1" x14ac:dyDescent="0.2">
      <c r="A1" s="26" t="s">
        <v>0</v>
      </c>
      <c r="B1" s="27" t="s">
        <v>2</v>
      </c>
      <c r="C1" s="27" t="s">
        <v>5</v>
      </c>
      <c r="D1" s="28" t="s">
        <v>4</v>
      </c>
      <c r="E1" s="28" t="s">
        <v>7</v>
      </c>
      <c r="F1" s="27" t="s">
        <v>36</v>
      </c>
      <c r="G1" s="27" t="s">
        <v>3</v>
      </c>
      <c r="H1" s="29" t="s">
        <v>8</v>
      </c>
      <c r="I1" s="30" t="s">
        <v>9</v>
      </c>
      <c r="J1" s="31"/>
    </row>
    <row r="2" spans="1:10" s="17" customFormat="1" ht="47.25" customHeight="1" x14ac:dyDescent="0.2">
      <c r="A2" s="83" t="s">
        <v>31</v>
      </c>
      <c r="B2" s="84" t="s">
        <v>32</v>
      </c>
      <c r="C2" s="57" t="s">
        <v>33</v>
      </c>
      <c r="D2" s="55">
        <v>304.38</v>
      </c>
      <c r="E2" s="86">
        <v>3</v>
      </c>
      <c r="F2" s="85" t="s">
        <v>40</v>
      </c>
      <c r="G2" s="68" t="s">
        <v>34</v>
      </c>
      <c r="H2" s="73">
        <v>44260</v>
      </c>
      <c r="I2" s="53" t="s">
        <v>35</v>
      </c>
      <c r="J2" s="18"/>
    </row>
    <row r="3" spans="1:10" s="17" customFormat="1" ht="47.25" customHeight="1" x14ac:dyDescent="0.2">
      <c r="A3" s="101" t="s">
        <v>37</v>
      </c>
      <c r="B3" s="88" t="s">
        <v>38</v>
      </c>
      <c r="C3" s="57" t="s">
        <v>39</v>
      </c>
      <c r="D3" s="55">
        <v>12229.27</v>
      </c>
      <c r="E3" s="53">
        <v>1</v>
      </c>
      <c r="F3" s="71" t="s">
        <v>16</v>
      </c>
      <c r="G3" s="72" t="s">
        <v>26</v>
      </c>
      <c r="H3" s="73">
        <v>44263</v>
      </c>
      <c r="I3" s="57" t="s">
        <v>41</v>
      </c>
      <c r="J3" s="18"/>
    </row>
    <row r="4" spans="1:10" ht="38.25" x14ac:dyDescent="0.2">
      <c r="A4" s="54" t="s">
        <v>46</v>
      </c>
      <c r="B4" s="9" t="s">
        <v>47</v>
      </c>
      <c r="C4" s="10" t="s">
        <v>33</v>
      </c>
      <c r="D4" s="102">
        <v>839.55</v>
      </c>
      <c r="E4" s="40">
        <v>3</v>
      </c>
      <c r="F4" s="10" t="s">
        <v>48</v>
      </c>
      <c r="G4" s="103" t="s">
        <v>49</v>
      </c>
      <c r="H4" s="104">
        <v>44279</v>
      </c>
      <c r="I4" s="53" t="s">
        <v>50</v>
      </c>
    </row>
    <row r="5" spans="1:10" x14ac:dyDescent="0.2">
      <c r="A5" s="2"/>
      <c r="C5" s="2"/>
      <c r="D5" s="2"/>
      <c r="E5" s="2"/>
      <c r="F5" s="2"/>
      <c r="G5" s="2"/>
      <c r="H5" s="2"/>
      <c r="I5" s="2"/>
    </row>
    <row r="6" spans="1:10" x14ac:dyDescent="0.2">
      <c r="A6" s="2"/>
      <c r="C6" s="2"/>
      <c r="D6" s="2"/>
      <c r="E6" s="2"/>
      <c r="F6" s="2"/>
      <c r="G6" s="2"/>
      <c r="H6" s="2"/>
      <c r="I6" s="2"/>
    </row>
    <row r="7" spans="1:10" x14ac:dyDescent="0.2">
      <c r="A7" s="2"/>
      <c r="C7" s="2"/>
      <c r="D7" s="67"/>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10</v>
      </c>
      <c r="B10" s="2" t="s">
        <v>13</v>
      </c>
      <c r="C10" s="2"/>
      <c r="D10" s="2"/>
      <c r="E10" s="2"/>
      <c r="F10" s="2"/>
      <c r="G10" s="2"/>
      <c r="H10" s="2"/>
      <c r="I10" s="2"/>
    </row>
    <row r="11" spans="1:10" x14ac:dyDescent="0.2">
      <c r="A11" s="2"/>
      <c r="B11" s="2" t="s">
        <v>11</v>
      </c>
      <c r="C11" s="2"/>
      <c r="D11" s="67"/>
      <c r="E11" s="2"/>
      <c r="F11" s="2"/>
      <c r="G11" s="2"/>
      <c r="H11" s="2"/>
      <c r="I11" s="2"/>
    </row>
    <row r="12" spans="1:10" x14ac:dyDescent="0.2">
      <c r="A12" s="2"/>
      <c r="B12" s="2" t="s">
        <v>12</v>
      </c>
      <c r="C12" s="2"/>
      <c r="D12" s="67"/>
      <c r="E12" s="2"/>
      <c r="F12" s="2"/>
      <c r="G12" s="2"/>
      <c r="H12" s="2"/>
      <c r="I12" s="2"/>
    </row>
    <row r="13" spans="1:10" x14ac:dyDescent="0.2">
      <c r="A13" s="2"/>
      <c r="B13" s="2" t="s">
        <v>14</v>
      </c>
      <c r="C13" s="2"/>
      <c r="D13" s="67"/>
      <c r="E13" s="2"/>
      <c r="F13" s="2"/>
      <c r="G13" s="2"/>
      <c r="H13" s="2"/>
      <c r="I13" s="2"/>
    </row>
    <row r="14" spans="1:10" x14ac:dyDescent="0.2">
      <c r="A14" s="2"/>
      <c r="B14" s="2"/>
      <c r="C14" s="2"/>
      <c r="D14" s="2"/>
      <c r="E14" s="2"/>
      <c r="F14" s="2"/>
      <c r="G14" s="2"/>
      <c r="H14" s="2"/>
      <c r="I14" s="2"/>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J17"/>
  <sheetViews>
    <sheetView zoomScale="90" zoomScaleNormal="90" workbookViewId="0">
      <selection activeCell="B23" sqref="B23"/>
    </sheetView>
  </sheetViews>
  <sheetFormatPr baseColWidth="10" defaultRowHeight="12.75" x14ac:dyDescent="0.2"/>
  <cols>
    <col min="1" max="1" width="16.5703125" customWidth="1"/>
    <col min="2" max="2" width="107.28515625" customWidth="1"/>
    <col min="3" max="3" width="16.5703125" customWidth="1"/>
    <col min="4" max="4" width="19.42578125" customWidth="1"/>
    <col min="5" max="5" width="15.7109375" customWidth="1"/>
    <col min="6" max="6" width="12.28515625" customWidth="1"/>
    <col min="7" max="7" width="38" customWidth="1"/>
    <col min="8" max="8" width="13.85546875" customWidth="1"/>
    <col min="9" max="9" width="22.85546875" style="1" customWidth="1"/>
  </cols>
  <sheetData>
    <row r="1" spans="1:10" ht="49.5" customHeight="1" x14ac:dyDescent="0.2">
      <c r="A1" s="26" t="s">
        <v>0</v>
      </c>
      <c r="B1" s="27" t="s">
        <v>2</v>
      </c>
      <c r="C1" s="27" t="s">
        <v>5</v>
      </c>
      <c r="D1" s="28" t="s">
        <v>4</v>
      </c>
      <c r="E1" s="28" t="s">
        <v>7</v>
      </c>
      <c r="F1" s="28" t="s">
        <v>1</v>
      </c>
      <c r="G1" s="27" t="s">
        <v>3</v>
      </c>
      <c r="H1" s="29" t="s">
        <v>8</v>
      </c>
      <c r="I1" s="30" t="s">
        <v>9</v>
      </c>
      <c r="J1" s="31"/>
    </row>
    <row r="2" spans="1:10" s="43" customFormat="1" ht="12.75" customHeight="1" x14ac:dyDescent="0.2">
      <c r="A2" s="50"/>
      <c r="B2" s="45"/>
      <c r="C2" s="46"/>
      <c r="D2" s="44"/>
      <c r="E2" s="47"/>
      <c r="F2" s="46"/>
      <c r="H2" s="48"/>
      <c r="I2" s="49"/>
      <c r="J2" s="18"/>
    </row>
    <row r="3" spans="1:10" s="17" customFormat="1" ht="12.75" customHeight="1" x14ac:dyDescent="0.2">
      <c r="A3" s="19"/>
      <c r="C3" s="21"/>
      <c r="D3" s="22"/>
      <c r="E3" s="24"/>
      <c r="F3" s="19"/>
      <c r="G3" s="20"/>
      <c r="H3" s="25"/>
      <c r="I3" s="21"/>
      <c r="J3" s="18"/>
    </row>
    <row r="4" spans="1:10" x14ac:dyDescent="0.2">
      <c r="A4" s="2"/>
      <c r="B4" s="11" t="s">
        <v>30</v>
      </c>
      <c r="C4" s="2"/>
      <c r="D4" s="2"/>
      <c r="E4" s="2"/>
      <c r="F4" s="2"/>
      <c r="G4" s="2"/>
      <c r="H4" s="2"/>
      <c r="I4" s="9"/>
    </row>
    <row r="5" spans="1:10" x14ac:dyDescent="0.2">
      <c r="A5" s="2"/>
      <c r="B5" s="2"/>
      <c r="C5" s="2"/>
      <c r="D5" s="2"/>
      <c r="E5" s="2"/>
      <c r="F5" s="2"/>
      <c r="G5" s="2"/>
      <c r="H5" s="2"/>
      <c r="I5" s="9"/>
    </row>
    <row r="6" spans="1:10" x14ac:dyDescent="0.2">
      <c r="A6" s="2"/>
      <c r="B6" s="2"/>
      <c r="C6" s="2"/>
      <c r="D6" s="2"/>
      <c r="E6" s="2"/>
      <c r="F6" s="2"/>
      <c r="G6" s="2"/>
      <c r="H6" s="2"/>
      <c r="I6" s="9"/>
    </row>
    <row r="7" spans="1:10" x14ac:dyDescent="0.2">
      <c r="A7" s="2"/>
      <c r="B7" s="2"/>
      <c r="C7" s="2"/>
      <c r="D7" s="2"/>
      <c r="E7" s="2"/>
      <c r="F7" s="2"/>
      <c r="G7" s="2"/>
      <c r="H7" s="2"/>
      <c r="I7" s="9"/>
    </row>
    <row r="8" spans="1:10" x14ac:dyDescent="0.2">
      <c r="A8" s="2"/>
      <c r="B8" s="2"/>
      <c r="C8" s="2"/>
      <c r="D8" s="2"/>
      <c r="E8" s="2"/>
      <c r="F8" s="2"/>
      <c r="G8" s="2"/>
      <c r="H8" s="2"/>
      <c r="I8" s="9"/>
    </row>
    <row r="9" spans="1:10" x14ac:dyDescent="0.2">
      <c r="A9" s="2"/>
      <c r="B9" s="2"/>
      <c r="C9" s="2"/>
      <c r="D9" s="2"/>
      <c r="E9" s="2"/>
      <c r="F9" s="2"/>
      <c r="G9" s="2"/>
      <c r="H9" s="2"/>
      <c r="I9" s="9"/>
    </row>
    <row r="10" spans="1:10" x14ac:dyDescent="0.2">
      <c r="A10" s="3" t="s">
        <v>10</v>
      </c>
      <c r="B10" s="2" t="s">
        <v>13</v>
      </c>
      <c r="C10" s="2"/>
      <c r="D10" s="2"/>
      <c r="E10" s="2"/>
      <c r="F10" s="2"/>
      <c r="G10" s="2"/>
      <c r="H10" s="2"/>
      <c r="I10" s="9"/>
    </row>
    <row r="11" spans="1:10" x14ac:dyDescent="0.2">
      <c r="A11" s="2"/>
      <c r="B11" s="2" t="s">
        <v>11</v>
      </c>
      <c r="C11" s="2"/>
      <c r="D11" s="2"/>
      <c r="E11" s="2"/>
      <c r="F11" s="2"/>
      <c r="G11" s="2"/>
      <c r="H11" s="2"/>
      <c r="I11" s="9"/>
    </row>
    <row r="12" spans="1:10" x14ac:dyDescent="0.2">
      <c r="A12" s="2"/>
      <c r="B12" s="2" t="s">
        <v>12</v>
      </c>
      <c r="C12" s="2"/>
      <c r="D12" s="2"/>
      <c r="E12" s="2"/>
      <c r="F12" s="2"/>
      <c r="G12" s="2"/>
      <c r="H12" s="2"/>
      <c r="I12" s="9"/>
    </row>
    <row r="13" spans="1:10" x14ac:dyDescent="0.2">
      <c r="A13" s="2"/>
      <c r="B13" s="2" t="s">
        <v>14</v>
      </c>
      <c r="C13" s="2"/>
      <c r="D13" s="2"/>
      <c r="E13" s="2"/>
      <c r="F13" s="2"/>
      <c r="G13" s="2"/>
      <c r="H13" s="2"/>
      <c r="I13" s="9"/>
    </row>
    <row r="17" spans="7:7" x14ac:dyDescent="0.2">
      <c r="G17" s="4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1:J15"/>
  <sheetViews>
    <sheetView zoomScale="90" zoomScaleNormal="90" workbookViewId="0">
      <selection activeCell="B37" sqref="B37"/>
    </sheetView>
  </sheetViews>
  <sheetFormatPr baseColWidth="10" defaultRowHeight="12.75" x14ac:dyDescent="0.2"/>
  <cols>
    <col min="1" max="1" width="17.85546875" customWidth="1"/>
    <col min="2" max="2" width="107.28515625" style="1" customWidth="1"/>
    <col min="3" max="3" width="16.5703125" customWidth="1"/>
    <col min="4" max="4" width="19.42578125" customWidth="1"/>
    <col min="5" max="5" width="22.85546875" customWidth="1"/>
    <col min="6" max="6" width="15.7109375" customWidth="1"/>
    <col min="7" max="7" width="12.28515625" customWidth="1"/>
    <col min="8" max="8" width="37.85546875" customWidth="1"/>
    <col min="9" max="9" width="13.85546875" customWidth="1"/>
    <col min="10" max="10" width="20.5703125" customWidth="1"/>
  </cols>
  <sheetData>
    <row r="1" spans="1:10" ht="49.5" customHeight="1" x14ac:dyDescent="0.2">
      <c r="A1" s="12" t="s">
        <v>0</v>
      </c>
      <c r="B1" s="13" t="s">
        <v>2</v>
      </c>
      <c r="C1" s="13" t="s">
        <v>5</v>
      </c>
      <c r="D1" s="14" t="s">
        <v>4</v>
      </c>
      <c r="E1" s="14" t="s">
        <v>6</v>
      </c>
      <c r="F1" s="14" t="s">
        <v>7</v>
      </c>
      <c r="G1" s="14" t="s">
        <v>1</v>
      </c>
      <c r="H1" s="13" t="s">
        <v>3</v>
      </c>
      <c r="I1" s="15" t="s">
        <v>8</v>
      </c>
      <c r="J1" s="16" t="s">
        <v>9</v>
      </c>
    </row>
    <row r="2" spans="1:10" s="17" customFormat="1" ht="12.75" customHeight="1" x14ac:dyDescent="0.2">
      <c r="A2" s="36"/>
      <c r="B2" s="36"/>
      <c r="C2" s="34"/>
      <c r="D2" s="39"/>
      <c r="E2" s="34"/>
      <c r="F2" s="34"/>
      <c r="G2" s="38"/>
      <c r="H2" s="36"/>
      <c r="I2" s="35"/>
      <c r="J2" s="37"/>
    </row>
    <row r="3" spans="1:10" s="17" customFormat="1" ht="12.75" customHeight="1" x14ac:dyDescent="0.2">
      <c r="A3" s="19"/>
      <c r="B3" s="32"/>
      <c r="C3" s="21"/>
      <c r="D3" s="22"/>
      <c r="E3" s="23"/>
      <c r="F3" s="24"/>
      <c r="G3" s="38"/>
      <c r="H3" s="20"/>
      <c r="I3" s="25"/>
      <c r="J3" s="21"/>
    </row>
    <row r="4" spans="1:10" s="17" customFormat="1" ht="12.75" customHeight="1" x14ac:dyDescent="0.2">
      <c r="A4" s="19"/>
      <c r="B4" s="32"/>
      <c r="C4" s="33"/>
      <c r="D4" s="22"/>
      <c r="E4" s="23"/>
      <c r="F4" s="24"/>
      <c r="G4" s="38"/>
      <c r="H4" s="32"/>
      <c r="I4" s="25"/>
      <c r="J4" s="21"/>
    </row>
    <row r="5" spans="1:10" x14ac:dyDescent="0.2">
      <c r="A5" s="2"/>
      <c r="B5" s="11" t="s">
        <v>15</v>
      </c>
      <c r="C5" s="2"/>
      <c r="D5" s="2"/>
      <c r="E5" s="10"/>
      <c r="F5" s="2"/>
      <c r="G5" s="2"/>
      <c r="H5" s="2"/>
      <c r="I5" s="2"/>
      <c r="J5" s="2"/>
    </row>
    <row r="6" spans="1:10" x14ac:dyDescent="0.2">
      <c r="A6" s="2"/>
      <c r="B6" s="9"/>
      <c r="C6" s="2"/>
      <c r="D6" s="2"/>
      <c r="E6" s="2"/>
      <c r="F6" s="2"/>
      <c r="G6" s="2"/>
      <c r="H6" s="2"/>
      <c r="I6" s="2"/>
      <c r="J6" s="2"/>
    </row>
    <row r="7" spans="1:10" x14ac:dyDescent="0.2">
      <c r="A7" s="2"/>
      <c r="B7" s="9"/>
      <c r="C7" s="2"/>
      <c r="D7" s="2"/>
      <c r="E7" s="2"/>
      <c r="F7" s="2"/>
      <c r="G7" s="2"/>
      <c r="H7" s="2"/>
      <c r="I7" s="2"/>
      <c r="J7" s="2"/>
    </row>
    <row r="8" spans="1:10" x14ac:dyDescent="0.2">
      <c r="A8" s="2"/>
      <c r="B8" s="9"/>
      <c r="C8" s="2"/>
      <c r="D8" s="2"/>
      <c r="E8" s="2"/>
      <c r="F8" s="2"/>
      <c r="G8" s="2"/>
      <c r="H8" s="2"/>
      <c r="I8" s="2"/>
      <c r="J8" s="2"/>
    </row>
    <row r="9" spans="1:10" x14ac:dyDescent="0.2">
      <c r="A9" s="3" t="s">
        <v>10</v>
      </c>
      <c r="B9" s="2" t="s">
        <v>13</v>
      </c>
      <c r="C9" s="2"/>
      <c r="D9" s="2"/>
      <c r="E9" s="2"/>
      <c r="F9" s="2"/>
      <c r="G9" s="2"/>
      <c r="H9" s="2"/>
      <c r="I9" s="2"/>
      <c r="J9" s="2"/>
    </row>
    <row r="10" spans="1:10" x14ac:dyDescent="0.2">
      <c r="A10" s="2"/>
      <c r="B10" s="2" t="s">
        <v>11</v>
      </c>
      <c r="C10" s="2"/>
      <c r="D10" s="2"/>
      <c r="E10" s="2"/>
      <c r="F10" s="2"/>
      <c r="G10" s="2"/>
      <c r="H10" s="2"/>
      <c r="I10" s="2"/>
      <c r="J10" s="2"/>
    </row>
    <row r="11" spans="1:10" x14ac:dyDescent="0.2">
      <c r="A11" s="2"/>
      <c r="B11" s="2" t="s">
        <v>12</v>
      </c>
      <c r="C11" s="2"/>
      <c r="D11" s="2"/>
      <c r="E11" s="2"/>
      <c r="F11" s="2"/>
      <c r="G11" s="2"/>
      <c r="H11" s="2"/>
      <c r="I11" s="2"/>
      <c r="J11" s="2"/>
    </row>
    <row r="12" spans="1:10" x14ac:dyDescent="0.2">
      <c r="A12" s="2"/>
      <c r="B12" s="2" t="s">
        <v>14</v>
      </c>
      <c r="C12" s="2"/>
      <c r="D12" s="2"/>
      <c r="E12" s="2"/>
      <c r="F12" s="2"/>
      <c r="G12" s="2"/>
      <c r="H12" s="2"/>
      <c r="I12" s="2"/>
      <c r="J12" s="2"/>
    </row>
    <row r="13" spans="1:10" x14ac:dyDescent="0.2">
      <c r="A13" s="2"/>
      <c r="B13" s="9"/>
      <c r="C13" s="2"/>
      <c r="D13" s="2"/>
      <c r="E13" s="2"/>
      <c r="F13" s="2"/>
      <c r="G13" s="2"/>
      <c r="H13" s="2"/>
      <c r="I13" s="2"/>
      <c r="J13" s="2"/>
    </row>
    <row r="14" spans="1:10" x14ac:dyDescent="0.2">
      <c r="A14" s="2"/>
      <c r="B14" s="9"/>
      <c r="C14" s="2"/>
      <c r="D14" s="2"/>
      <c r="E14" s="2"/>
      <c r="F14" s="2"/>
      <c r="G14" s="2"/>
      <c r="H14" s="2"/>
      <c r="I14" s="2"/>
      <c r="J14" s="2"/>
    </row>
    <row r="15" spans="1:10" x14ac:dyDescent="0.2">
      <c r="A15" s="2"/>
      <c r="B15" s="9"/>
      <c r="C15" s="2"/>
      <c r="D15" s="2"/>
      <c r="E15" s="2"/>
      <c r="F15" s="2"/>
      <c r="G15" s="2"/>
      <c r="H15" s="2"/>
      <c r="I15" s="2"/>
      <c r="J15"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J26"/>
  <sheetViews>
    <sheetView zoomScaleNormal="100" workbookViewId="0">
      <selection activeCell="D2" sqref="D2"/>
    </sheetView>
  </sheetViews>
  <sheetFormatPr baseColWidth="10" defaultRowHeight="12.75" x14ac:dyDescent="0.2"/>
  <cols>
    <col min="1" max="1" width="22.42578125" customWidth="1"/>
    <col min="2" max="2" width="107.28515625" customWidth="1"/>
    <col min="3" max="3" width="16.5703125" customWidth="1"/>
    <col min="4" max="4" width="19.42578125" customWidth="1"/>
    <col min="5" max="5" width="15.7109375" customWidth="1"/>
    <col min="6" max="6" width="12.28515625" customWidth="1"/>
    <col min="7" max="7" width="37.85546875" customWidth="1"/>
    <col min="8" max="8" width="13.85546875" customWidth="1"/>
    <col min="9" max="9" width="22.85546875" customWidth="1"/>
  </cols>
  <sheetData>
    <row r="1" spans="1:10" ht="49.5" customHeight="1" x14ac:dyDescent="0.2">
      <c r="A1" s="12" t="s">
        <v>0</v>
      </c>
      <c r="B1" s="13" t="s">
        <v>2</v>
      </c>
      <c r="C1" s="13" t="s">
        <v>5</v>
      </c>
      <c r="D1" s="14" t="s">
        <v>4</v>
      </c>
      <c r="E1" s="14" t="s">
        <v>7</v>
      </c>
      <c r="F1" s="14" t="s">
        <v>1</v>
      </c>
      <c r="G1" s="13" t="s">
        <v>3</v>
      </c>
      <c r="H1" s="15" t="s">
        <v>8</v>
      </c>
      <c r="I1" s="16" t="s">
        <v>9</v>
      </c>
    </row>
    <row r="2" spans="1:10" s="105" customFormat="1" ht="40.5" customHeight="1" x14ac:dyDescent="0.2">
      <c r="A2" s="105" t="s">
        <v>51</v>
      </c>
      <c r="B2" s="84" t="s">
        <v>52</v>
      </c>
      <c r="C2" s="85" t="s">
        <v>56</v>
      </c>
      <c r="D2" s="108">
        <v>4232.92</v>
      </c>
      <c r="E2" s="107">
        <v>2</v>
      </c>
      <c r="F2" s="107" t="s">
        <v>53</v>
      </c>
      <c r="G2" s="105" t="s">
        <v>54</v>
      </c>
      <c r="H2" s="109">
        <v>44370</v>
      </c>
      <c r="I2" s="53" t="s">
        <v>55</v>
      </c>
      <c r="J2" s="106"/>
    </row>
    <row r="3" spans="1:10" s="17" customFormat="1" ht="12.75" customHeight="1" x14ac:dyDescent="0.2">
      <c r="A3" s="19"/>
      <c r="B3" s="20"/>
      <c r="C3" s="21"/>
      <c r="D3" s="22"/>
      <c r="E3" s="24"/>
      <c r="F3" s="19"/>
      <c r="G3" s="20"/>
      <c r="H3" s="25"/>
      <c r="I3" s="23"/>
      <c r="J3" s="18"/>
    </row>
    <row r="4" spans="1:10" x14ac:dyDescent="0.2">
      <c r="A4" s="2"/>
      <c r="B4" s="11"/>
      <c r="C4" s="2"/>
      <c r="D4" s="2"/>
      <c r="E4" s="2"/>
      <c r="F4" s="2"/>
      <c r="G4" s="2"/>
      <c r="H4" s="2"/>
      <c r="I4" s="2"/>
    </row>
    <row r="5" spans="1:10" x14ac:dyDescent="0.2">
      <c r="A5" s="2"/>
      <c r="C5" s="2"/>
      <c r="D5" s="2"/>
      <c r="E5" s="2"/>
      <c r="F5" s="2"/>
      <c r="G5" s="2"/>
      <c r="H5" s="2"/>
      <c r="I5" s="2"/>
    </row>
    <row r="6" spans="1:10" x14ac:dyDescent="0.2">
      <c r="A6" s="2"/>
      <c r="C6" s="2"/>
      <c r="D6" s="2"/>
      <c r="E6" s="2"/>
      <c r="F6" s="2"/>
      <c r="G6" s="2"/>
      <c r="H6" s="2"/>
      <c r="I6" s="2"/>
    </row>
    <row r="7" spans="1:10" x14ac:dyDescent="0.2">
      <c r="A7" s="2"/>
      <c r="C7" s="2"/>
      <c r="D7" s="2"/>
      <c r="E7" s="2"/>
      <c r="F7" s="2"/>
      <c r="G7" s="2"/>
      <c r="H7" s="2"/>
      <c r="I7" s="2"/>
    </row>
    <row r="8" spans="1:10" x14ac:dyDescent="0.2">
      <c r="A8" s="2"/>
      <c r="B8" s="2"/>
      <c r="C8" s="2"/>
      <c r="D8" s="2"/>
      <c r="E8" s="2"/>
      <c r="F8" s="2"/>
      <c r="G8" s="2"/>
      <c r="H8" s="2"/>
      <c r="I8" s="2"/>
    </row>
    <row r="9" spans="1:10" x14ac:dyDescent="0.2">
      <c r="A9" s="2"/>
      <c r="B9" s="2"/>
      <c r="C9" s="2"/>
      <c r="D9" s="2"/>
      <c r="E9" s="2"/>
      <c r="F9" s="2"/>
      <c r="G9" s="2"/>
      <c r="H9" s="2"/>
      <c r="I9" s="2"/>
    </row>
    <row r="10" spans="1:10" x14ac:dyDescent="0.2">
      <c r="A10" s="3" t="s">
        <v>10</v>
      </c>
      <c r="B10" s="2" t="s">
        <v>13</v>
      </c>
      <c r="C10" s="2"/>
      <c r="D10" s="2"/>
      <c r="E10" s="2"/>
      <c r="F10" s="2"/>
      <c r="G10" s="2"/>
      <c r="H10" s="2"/>
      <c r="I10" s="2"/>
    </row>
    <row r="11" spans="1:10" x14ac:dyDescent="0.2">
      <c r="A11" s="2"/>
      <c r="B11" s="2" t="s">
        <v>11</v>
      </c>
      <c r="C11" s="2"/>
      <c r="D11" s="2"/>
      <c r="E11" s="2"/>
      <c r="F11" s="2"/>
      <c r="G11" s="2"/>
      <c r="H11" s="2"/>
      <c r="I11" s="2"/>
    </row>
    <row r="12" spans="1:10" x14ac:dyDescent="0.2">
      <c r="A12" s="2"/>
      <c r="B12" s="2" t="s">
        <v>12</v>
      </c>
      <c r="C12" s="2"/>
      <c r="D12" s="2"/>
      <c r="E12" s="2"/>
      <c r="F12" s="2"/>
      <c r="G12" s="2"/>
      <c r="H12" s="2"/>
      <c r="I12" s="2"/>
    </row>
    <row r="13" spans="1:10" x14ac:dyDescent="0.2">
      <c r="A13" s="2"/>
      <c r="B13" s="2" t="s">
        <v>14</v>
      </c>
      <c r="C13" s="2"/>
      <c r="D13" s="2"/>
      <c r="E13" s="2"/>
      <c r="F13" s="2"/>
      <c r="G13" s="2"/>
      <c r="H13" s="2"/>
      <c r="I13" s="2"/>
    </row>
    <row r="14" spans="1:10" x14ac:dyDescent="0.2">
      <c r="A14" s="2"/>
      <c r="B14" s="2"/>
      <c r="C14" s="2"/>
      <c r="D14" s="2"/>
      <c r="E14" s="2"/>
      <c r="F14" s="2"/>
      <c r="G14" s="2"/>
      <c r="H14" s="2"/>
      <c r="I14" s="2"/>
    </row>
    <row r="15" spans="1:10" x14ac:dyDescent="0.2">
      <c r="A15" s="2"/>
      <c r="B15" s="2"/>
      <c r="C15" s="2"/>
      <c r="D15" s="2"/>
      <c r="E15" s="2"/>
      <c r="F15" s="2"/>
      <c r="G15" s="2"/>
      <c r="H15" s="2"/>
      <c r="I15" s="2"/>
    </row>
    <row r="16" spans="1:10" x14ac:dyDescent="0.2">
      <c r="C16" s="2"/>
      <c r="D16" s="2"/>
      <c r="E16" s="2"/>
      <c r="F16" s="2"/>
      <c r="G16" s="2"/>
      <c r="H16" s="2"/>
      <c r="I16" s="2"/>
    </row>
    <row r="17" spans="1:9" x14ac:dyDescent="0.2">
      <c r="C17" s="2"/>
      <c r="D17" s="2"/>
      <c r="E17" s="2"/>
      <c r="F17" s="2"/>
      <c r="G17" s="2"/>
      <c r="H17" s="2"/>
      <c r="I17" s="2"/>
    </row>
    <row r="18" spans="1:9" x14ac:dyDescent="0.2">
      <c r="C18" s="2"/>
      <c r="D18" s="2"/>
      <c r="E18" s="2"/>
      <c r="F18" s="2"/>
      <c r="G18" s="2"/>
      <c r="H18" s="2"/>
      <c r="I18" s="2"/>
    </row>
    <row r="19" spans="1:9" x14ac:dyDescent="0.2">
      <c r="C19" s="2"/>
      <c r="D19" s="2"/>
      <c r="E19" s="2"/>
      <c r="F19" s="2"/>
      <c r="G19" s="2"/>
      <c r="H19" s="2"/>
      <c r="I19" s="2"/>
    </row>
    <row r="20" spans="1:9" x14ac:dyDescent="0.2">
      <c r="A20" s="2"/>
      <c r="B20" s="2"/>
      <c r="C20" s="2"/>
      <c r="D20" s="2"/>
      <c r="E20" s="2"/>
      <c r="F20" s="2"/>
      <c r="G20" s="2"/>
      <c r="H20" s="2"/>
      <c r="I20" s="2"/>
    </row>
    <row r="21" spans="1:9" x14ac:dyDescent="0.2">
      <c r="A21" s="2"/>
      <c r="B21" s="2"/>
      <c r="C21" s="2"/>
      <c r="D21" s="2"/>
      <c r="E21" s="2"/>
      <c r="F21" s="2"/>
      <c r="G21" s="2"/>
      <c r="H21" s="2"/>
      <c r="I21" s="2"/>
    </row>
    <row r="22" spans="1:9" x14ac:dyDescent="0.2">
      <c r="A22" s="2"/>
      <c r="C22" s="2"/>
      <c r="D22" s="2"/>
      <c r="E22" s="2"/>
      <c r="F22" s="2"/>
      <c r="G22" s="2"/>
      <c r="H22" s="2"/>
      <c r="I22" s="2"/>
    </row>
    <row r="23" spans="1:9" x14ac:dyDescent="0.2">
      <c r="A23" s="2"/>
      <c r="C23" s="2"/>
      <c r="D23" s="2"/>
      <c r="E23" s="2"/>
      <c r="F23" s="2"/>
      <c r="G23" s="2"/>
      <c r="H23" s="2"/>
      <c r="I23" s="2"/>
    </row>
    <row r="24" spans="1:9" x14ac:dyDescent="0.2">
      <c r="A24" s="2"/>
      <c r="C24" s="2"/>
      <c r="D24" s="2"/>
      <c r="E24" s="2"/>
      <c r="F24" s="2"/>
      <c r="G24" s="2"/>
      <c r="H24" s="2"/>
      <c r="I24" s="2"/>
    </row>
    <row r="25" spans="1:9" x14ac:dyDescent="0.2">
      <c r="A25" s="2"/>
      <c r="B25" s="2"/>
      <c r="C25" s="2"/>
      <c r="D25" s="2"/>
      <c r="E25" s="2"/>
      <c r="F25" s="2"/>
      <c r="G25" s="2"/>
      <c r="H25" s="2"/>
      <c r="I25" s="2"/>
    </row>
    <row r="26" spans="1:9" x14ac:dyDescent="0.2">
      <c r="A26" s="2"/>
      <c r="B26" s="2"/>
      <c r="C26" s="2"/>
      <c r="D26" s="2"/>
      <c r="E26" s="2"/>
      <c r="F26" s="2"/>
      <c r="G26" s="2"/>
      <c r="H26" s="2"/>
      <c r="I26" s="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J27"/>
  <sheetViews>
    <sheetView zoomScaleNormal="100" workbookViewId="0">
      <selection activeCell="G3" sqref="G3"/>
    </sheetView>
  </sheetViews>
  <sheetFormatPr baseColWidth="10" defaultRowHeight="12.75" x14ac:dyDescent="0.2"/>
  <cols>
    <col min="1" max="1" width="14.7109375" style="2" customWidth="1"/>
    <col min="2" max="2" width="106.28515625" style="2" customWidth="1"/>
    <col min="3" max="3" width="14.42578125" style="2" customWidth="1"/>
    <col min="4" max="4" width="15.5703125" style="2" customWidth="1"/>
    <col min="5" max="5" width="14.28515625" style="2" customWidth="1"/>
    <col min="6" max="6" width="16.5703125" style="2" customWidth="1"/>
    <col min="7" max="7" width="32.42578125" style="2" customWidth="1"/>
    <col min="8" max="8" width="13" style="2" customWidth="1"/>
    <col min="9" max="9" width="36.5703125" style="2" customWidth="1"/>
  </cols>
  <sheetData>
    <row r="1" spans="1:10" ht="49.5" customHeight="1" x14ac:dyDescent="0.2">
      <c r="A1" s="12" t="s">
        <v>0</v>
      </c>
      <c r="B1" s="13" t="s">
        <v>2</v>
      </c>
      <c r="C1" s="13" t="s">
        <v>5</v>
      </c>
      <c r="D1" s="13" t="s">
        <v>4</v>
      </c>
      <c r="E1" s="14" t="s">
        <v>7</v>
      </c>
      <c r="F1" s="14" t="s">
        <v>1</v>
      </c>
      <c r="G1" s="13" t="s">
        <v>3</v>
      </c>
      <c r="H1" s="15" t="s">
        <v>8</v>
      </c>
      <c r="I1" s="16" t="s">
        <v>9</v>
      </c>
    </row>
    <row r="2" spans="1:10" s="17" customFormat="1" ht="43.5" customHeight="1" x14ac:dyDescent="0.2">
      <c r="A2" s="105" t="s">
        <v>57</v>
      </c>
      <c r="B2" s="105" t="s">
        <v>58</v>
      </c>
      <c r="C2" s="107" t="s">
        <v>33</v>
      </c>
      <c r="D2" s="110">
        <v>5000</v>
      </c>
      <c r="E2" s="107">
        <v>2</v>
      </c>
      <c r="F2" s="107" t="s">
        <v>60</v>
      </c>
      <c r="G2" s="105" t="s">
        <v>59</v>
      </c>
      <c r="H2" s="109">
        <v>44390</v>
      </c>
      <c r="I2" s="53" t="s">
        <v>61</v>
      </c>
      <c r="J2" s="18"/>
    </row>
    <row r="3" spans="1:10" s="17" customFormat="1" ht="36.75" customHeight="1" x14ac:dyDescent="0.2">
      <c r="A3" s="87" t="s">
        <v>62</v>
      </c>
      <c r="B3" s="111" t="s">
        <v>63</v>
      </c>
      <c r="C3" s="85" t="s">
        <v>33</v>
      </c>
      <c r="D3" s="112">
        <v>2418.1999999999998</v>
      </c>
      <c r="E3" s="53">
        <v>1</v>
      </c>
      <c r="F3" s="57" t="s">
        <v>64</v>
      </c>
      <c r="G3" s="88" t="s">
        <v>65</v>
      </c>
      <c r="H3" s="73">
        <v>44391</v>
      </c>
      <c r="I3" s="53" t="s">
        <v>72</v>
      </c>
      <c r="J3" s="18"/>
    </row>
    <row r="4" spans="1:10" x14ac:dyDescent="0.2">
      <c r="B4" s="41"/>
    </row>
    <row r="10" spans="1:10" x14ac:dyDescent="0.2">
      <c r="A10" s="3" t="s">
        <v>10</v>
      </c>
      <c r="B10" s="2" t="s">
        <v>13</v>
      </c>
    </row>
    <row r="11" spans="1:10" x14ac:dyDescent="0.2">
      <c r="B11" s="2" t="s">
        <v>11</v>
      </c>
    </row>
    <row r="12" spans="1:10" x14ac:dyDescent="0.2">
      <c r="B12" s="2" t="s">
        <v>12</v>
      </c>
    </row>
    <row r="13" spans="1:10" x14ac:dyDescent="0.2">
      <c r="B13" s="2" t="s">
        <v>14</v>
      </c>
    </row>
    <row r="27" spans="2:2" x14ac:dyDescent="0.2">
      <c r="B27" s="89"/>
    </row>
  </sheetData>
  <phoneticPr fontId="13"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I27"/>
  <sheetViews>
    <sheetView zoomScaleNormal="100" workbookViewId="0">
      <selection activeCell="G2" sqref="G2"/>
    </sheetView>
  </sheetViews>
  <sheetFormatPr baseColWidth="10" defaultRowHeight="12.75" x14ac:dyDescent="0.2"/>
  <cols>
    <col min="1" max="1" width="17.140625" style="2" customWidth="1"/>
    <col min="2" max="2" width="107.28515625" style="2" customWidth="1"/>
    <col min="3" max="3" width="16.5703125" style="2" customWidth="1"/>
    <col min="4" max="4" width="19.42578125" style="2" customWidth="1"/>
    <col min="5" max="5" width="15.7109375" style="2" customWidth="1"/>
    <col min="6" max="6" width="16.5703125" style="2" customWidth="1"/>
    <col min="7" max="7" width="37.85546875" style="2" customWidth="1"/>
    <col min="8" max="8" width="13.85546875" style="2" customWidth="1"/>
    <col min="9" max="9" width="22.85546875" style="2" customWidth="1"/>
  </cols>
  <sheetData>
    <row r="1" spans="1:9" ht="49.5" customHeight="1" x14ac:dyDescent="0.2">
      <c r="A1" s="12" t="s">
        <v>0</v>
      </c>
      <c r="B1" s="13" t="s">
        <v>2</v>
      </c>
      <c r="C1" s="13" t="s">
        <v>5</v>
      </c>
      <c r="D1" s="14" t="s">
        <v>4</v>
      </c>
      <c r="E1" s="14" t="s">
        <v>7</v>
      </c>
      <c r="F1" s="13" t="s">
        <v>1</v>
      </c>
      <c r="G1" s="15" t="s">
        <v>3</v>
      </c>
      <c r="H1" s="16" t="s">
        <v>8</v>
      </c>
      <c r="I1" s="16" t="s">
        <v>9</v>
      </c>
    </row>
    <row r="2" spans="1:9" s="17" customFormat="1" ht="43.5" customHeight="1" x14ac:dyDescent="0.2">
      <c r="A2" s="114" t="s">
        <v>66</v>
      </c>
      <c r="B2" s="115" t="s">
        <v>67</v>
      </c>
      <c r="C2" s="85" t="s">
        <v>68</v>
      </c>
      <c r="D2" s="110">
        <v>3766.4</v>
      </c>
      <c r="E2" s="107">
        <v>1</v>
      </c>
      <c r="F2" s="54" t="s">
        <v>69</v>
      </c>
      <c r="G2" s="116" t="s">
        <v>70</v>
      </c>
      <c r="H2" s="117">
        <v>44414</v>
      </c>
      <c r="I2" s="53" t="s">
        <v>71</v>
      </c>
    </row>
    <row r="3" spans="1:9" s="17" customFormat="1" ht="36.75" customHeight="1" x14ac:dyDescent="0.2">
      <c r="A3" s="87"/>
      <c r="B3" s="111"/>
      <c r="C3" s="85"/>
      <c r="D3" s="112"/>
      <c r="E3" s="57"/>
      <c r="F3" s="88"/>
      <c r="G3" s="73"/>
      <c r="H3" s="53"/>
      <c r="I3" s="53"/>
    </row>
    <row r="4" spans="1:9" x14ac:dyDescent="0.2">
      <c r="B4" s="41"/>
    </row>
    <row r="10" spans="1:9" x14ac:dyDescent="0.2">
      <c r="A10" s="3" t="s">
        <v>10</v>
      </c>
      <c r="B10" s="2" t="s">
        <v>13</v>
      </c>
    </row>
    <row r="11" spans="1:9" x14ac:dyDescent="0.2">
      <c r="B11" s="2" t="s">
        <v>11</v>
      </c>
    </row>
    <row r="12" spans="1:9" x14ac:dyDescent="0.2">
      <c r="B12" s="2" t="s">
        <v>12</v>
      </c>
    </row>
    <row r="13" spans="1:9" x14ac:dyDescent="0.2">
      <c r="B13" s="2" t="s">
        <v>14</v>
      </c>
    </row>
    <row r="24" spans="2:2" x14ac:dyDescent="0.2">
      <c r="B24" s="89"/>
    </row>
    <row r="25" spans="2:2" x14ac:dyDescent="0.2">
      <c r="B25" s="113"/>
    </row>
    <row r="26" spans="2:2" x14ac:dyDescent="0.2">
      <c r="B26" s="89"/>
    </row>
    <row r="27" spans="2:2" x14ac:dyDescent="0.2">
      <c r="B27" s="89"/>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Contratos menores 2021</vt: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CIAF</dc:creator>
  <cp:lastModifiedBy>CIAF-GERENCIA</cp:lastModifiedBy>
  <cp:lastPrinted>2018-10-23T07:22:11Z</cp:lastPrinted>
  <dcterms:created xsi:type="dcterms:W3CDTF">2018-10-24T12:10:20Z</dcterms:created>
  <dcterms:modified xsi:type="dcterms:W3CDTF">2022-03-30T11:40:44Z</dcterms:modified>
</cp:coreProperties>
</file>